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jb.catte/Library/CloudStorage/GoogleDrive-jbkt@vcneuilly92.fr/Shared drives/Pommes de Terre Breizhées/Homologation ACP et Feuille de Route/"/>
    </mc:Choice>
  </mc:AlternateContent>
  <xr:revisionPtr revIDLastSave="0" documentId="13_ncr:1_{4EEFDABC-36EA-6648-93FA-668A4D0C5ABE}" xr6:coauthVersionLast="47" xr6:coauthVersionMax="47" xr10:uidLastSave="{00000000-0000-0000-0000-000000000000}"/>
  <bookViews>
    <workbookView xWindow="34480" yWindow="660" windowWidth="34180" windowHeight="26220" xr2:uid="{00000000-000D-0000-FFFF-FFFF00000000}"/>
  </bookViews>
  <sheets>
    <sheet name="1000 k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AMDtdQRdAwXtm4hHZDfrDi1ZeGewN/9VTIxA9ZNVPlY="/>
    </ext>
  </extLst>
</workbook>
</file>

<file path=xl/calcChain.xml><?xml version="1.0" encoding="utf-8"?>
<calcChain xmlns="http://schemas.openxmlformats.org/spreadsheetml/2006/main">
  <c r="D13" i="1" l="1"/>
  <c r="D71" i="1"/>
  <c r="D70" i="1"/>
  <c r="D69" i="1"/>
  <c r="D68" i="1"/>
  <c r="D67" i="1"/>
  <c r="D66" i="1"/>
  <c r="D65" i="1"/>
  <c r="F173" i="1" l="1"/>
  <c r="G171" i="1"/>
  <c r="F171" i="1"/>
  <c r="D171" i="1"/>
  <c r="G169" i="1"/>
  <c r="F169" i="1"/>
  <c r="D169" i="1"/>
  <c r="G168" i="1"/>
  <c r="F168" i="1"/>
  <c r="D168" i="1"/>
  <c r="G167" i="1"/>
  <c r="F167" i="1"/>
  <c r="D167" i="1"/>
  <c r="G165" i="1"/>
  <c r="F165" i="1"/>
  <c r="D165" i="1"/>
  <c r="G164" i="1"/>
  <c r="F164" i="1"/>
  <c r="D164" i="1"/>
  <c r="G163" i="1"/>
  <c r="F163" i="1"/>
  <c r="D163" i="1"/>
  <c r="G162" i="1"/>
  <c r="F162" i="1"/>
  <c r="D162" i="1"/>
  <c r="G161" i="1"/>
  <c r="F161" i="1"/>
  <c r="D161" i="1"/>
  <c r="G160" i="1"/>
  <c r="F160" i="1"/>
  <c r="D160" i="1"/>
  <c r="G159" i="1"/>
  <c r="F159" i="1"/>
  <c r="D159" i="1"/>
  <c r="G158" i="1"/>
  <c r="F158" i="1"/>
  <c r="D158" i="1"/>
  <c r="G157" i="1"/>
  <c r="F157" i="1"/>
  <c r="D157" i="1"/>
  <c r="G156" i="1"/>
  <c r="F156" i="1"/>
  <c r="D156" i="1"/>
  <c r="G153" i="1"/>
  <c r="F153" i="1"/>
  <c r="D153" i="1"/>
  <c r="G152" i="1"/>
  <c r="F152" i="1"/>
  <c r="D152" i="1"/>
  <c r="G151" i="1"/>
  <c r="F151" i="1"/>
  <c r="D151" i="1"/>
  <c r="G150" i="1"/>
  <c r="F150" i="1"/>
  <c r="D150" i="1"/>
  <c r="G149" i="1"/>
  <c r="F149" i="1"/>
  <c r="D149" i="1"/>
  <c r="G148" i="1"/>
  <c r="F148" i="1"/>
  <c r="D148" i="1"/>
  <c r="F147" i="1"/>
  <c r="D147" i="1"/>
  <c r="G146" i="1"/>
  <c r="F146" i="1"/>
  <c r="D146" i="1"/>
  <c r="G145" i="1"/>
  <c r="F145" i="1"/>
  <c r="D145" i="1"/>
  <c r="G144" i="1"/>
  <c r="F144" i="1"/>
  <c r="D144" i="1"/>
  <c r="G143" i="1"/>
  <c r="F143" i="1"/>
  <c r="D143" i="1"/>
  <c r="G142" i="1"/>
  <c r="F142" i="1"/>
  <c r="D142" i="1"/>
  <c r="G141" i="1"/>
  <c r="F141" i="1"/>
  <c r="D141" i="1"/>
  <c r="G140" i="1"/>
  <c r="F140" i="1"/>
  <c r="D140" i="1"/>
  <c r="G137" i="1"/>
  <c r="F137" i="1"/>
  <c r="D137" i="1"/>
  <c r="G134" i="1"/>
  <c r="F134" i="1"/>
  <c r="D134" i="1"/>
  <c r="F133" i="1"/>
  <c r="D133" i="1"/>
  <c r="G132" i="1"/>
  <c r="F132" i="1"/>
  <c r="D132" i="1"/>
  <c r="G131" i="1"/>
  <c r="F131" i="1"/>
  <c r="D131" i="1"/>
  <c r="G130" i="1"/>
  <c r="F130" i="1"/>
  <c r="D130" i="1"/>
  <c r="F129" i="1"/>
  <c r="D129" i="1"/>
  <c r="G128" i="1"/>
  <c r="F128" i="1"/>
  <c r="D128" i="1"/>
  <c r="G127" i="1"/>
  <c r="F127" i="1"/>
  <c r="D127" i="1"/>
  <c r="G126" i="1"/>
  <c r="F126" i="1"/>
  <c r="D126" i="1"/>
  <c r="G125" i="1"/>
  <c r="F125" i="1"/>
  <c r="D125" i="1"/>
  <c r="G124" i="1"/>
  <c r="F124" i="1"/>
  <c r="D124" i="1"/>
  <c r="G123" i="1"/>
  <c r="F123" i="1"/>
  <c r="D123" i="1"/>
  <c r="G122" i="1"/>
  <c r="F122" i="1"/>
  <c r="D122" i="1"/>
  <c r="G121" i="1"/>
  <c r="F121" i="1"/>
  <c r="D121" i="1"/>
  <c r="G119" i="1"/>
  <c r="F119" i="1"/>
  <c r="D119" i="1"/>
  <c r="G118" i="1"/>
  <c r="F118" i="1"/>
  <c r="D118" i="1"/>
  <c r="G117" i="1"/>
  <c r="F117" i="1"/>
  <c r="D117" i="1"/>
  <c r="G116" i="1"/>
  <c r="F116" i="1"/>
  <c r="D116" i="1"/>
  <c r="G115" i="1"/>
  <c r="F115" i="1"/>
  <c r="D115" i="1"/>
  <c r="G114" i="1"/>
  <c r="F114" i="1"/>
  <c r="D114" i="1"/>
  <c r="G113" i="1"/>
  <c r="F113" i="1"/>
  <c r="D113" i="1"/>
  <c r="G112" i="1"/>
  <c r="F112" i="1"/>
  <c r="D112" i="1"/>
  <c r="G111" i="1"/>
  <c r="F111" i="1"/>
  <c r="D111" i="1"/>
  <c r="D109" i="1"/>
  <c r="F108" i="1"/>
  <c r="D108" i="1"/>
  <c r="G107" i="1"/>
  <c r="F107" i="1"/>
  <c r="D107" i="1"/>
  <c r="G106" i="1"/>
  <c r="F106" i="1"/>
  <c r="D106" i="1"/>
  <c r="G105" i="1"/>
  <c r="F105" i="1"/>
  <c r="D105" i="1"/>
  <c r="G104" i="1"/>
  <c r="F104" i="1"/>
  <c r="D104" i="1"/>
  <c r="G103" i="1"/>
  <c r="F103" i="1"/>
  <c r="D103" i="1"/>
  <c r="G102" i="1"/>
  <c r="F102" i="1"/>
  <c r="D102" i="1"/>
  <c r="G99" i="1"/>
  <c r="F99" i="1"/>
  <c r="D99" i="1"/>
  <c r="G97" i="1"/>
  <c r="F97" i="1"/>
  <c r="D97" i="1"/>
  <c r="G96" i="1"/>
  <c r="F96" i="1"/>
  <c r="D96" i="1"/>
  <c r="G95" i="1"/>
  <c r="F95" i="1"/>
  <c r="D95" i="1"/>
  <c r="G94" i="1"/>
  <c r="F94" i="1"/>
  <c r="D94" i="1"/>
  <c r="G93" i="1"/>
  <c r="F93" i="1"/>
  <c r="D93" i="1"/>
  <c r="G92" i="1"/>
  <c r="F92" i="1"/>
  <c r="D92" i="1"/>
  <c r="G91" i="1"/>
  <c r="F91" i="1"/>
  <c r="D91" i="1"/>
  <c r="G90" i="1"/>
  <c r="F90" i="1"/>
  <c r="D90" i="1"/>
  <c r="F89" i="1"/>
  <c r="D89" i="1"/>
  <c r="G88" i="1"/>
  <c r="F88" i="1"/>
  <c r="D88" i="1"/>
  <c r="G87" i="1"/>
  <c r="F87" i="1"/>
  <c r="D87" i="1"/>
  <c r="F86" i="1"/>
  <c r="D86" i="1"/>
  <c r="G85" i="1"/>
  <c r="F85" i="1"/>
  <c r="D85" i="1"/>
  <c r="G84" i="1"/>
  <c r="F84" i="1"/>
  <c r="D84" i="1"/>
  <c r="G83" i="1"/>
  <c r="F83" i="1"/>
  <c r="D83" i="1"/>
  <c r="G82" i="1"/>
  <c r="F82" i="1"/>
  <c r="D82" i="1"/>
  <c r="G81" i="1"/>
  <c r="F81" i="1"/>
  <c r="D81" i="1"/>
  <c r="G80" i="1"/>
  <c r="F80" i="1"/>
  <c r="D80" i="1"/>
  <c r="G79" i="1"/>
  <c r="F79" i="1"/>
  <c r="D79" i="1"/>
  <c r="G78" i="1"/>
  <c r="F78" i="1"/>
  <c r="D78" i="1"/>
  <c r="G77" i="1"/>
  <c r="F77" i="1"/>
  <c r="D77" i="1"/>
  <c r="G76" i="1"/>
  <c r="F76" i="1"/>
  <c r="D76" i="1"/>
  <c r="G75" i="1"/>
  <c r="F75" i="1"/>
  <c r="D75" i="1"/>
  <c r="G74" i="1"/>
  <c r="F74" i="1"/>
  <c r="D74" i="1"/>
  <c r="F72" i="1"/>
  <c r="D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F64" i="1"/>
  <c r="D64" i="1"/>
  <c r="G61" i="1"/>
  <c r="F61" i="1"/>
  <c r="D61" i="1"/>
  <c r="G60" i="1"/>
  <c r="F60" i="1"/>
  <c r="D60" i="1"/>
  <c r="G59" i="1"/>
  <c r="F59" i="1"/>
  <c r="D59" i="1"/>
  <c r="G58" i="1"/>
  <c r="F58" i="1"/>
  <c r="D58" i="1"/>
  <c r="G57" i="1"/>
  <c r="F57" i="1"/>
  <c r="D57" i="1"/>
  <c r="G56" i="1"/>
  <c r="F56" i="1"/>
  <c r="D56" i="1"/>
  <c r="G55" i="1"/>
  <c r="F55" i="1"/>
  <c r="D55" i="1"/>
  <c r="G54" i="1"/>
  <c r="F54" i="1"/>
  <c r="D54" i="1"/>
  <c r="F53" i="1"/>
  <c r="D53" i="1"/>
  <c r="G52" i="1"/>
  <c r="F52" i="1"/>
  <c r="D52" i="1"/>
  <c r="G51" i="1"/>
  <c r="F51" i="1"/>
  <c r="D51" i="1"/>
  <c r="G48" i="1"/>
  <c r="F48" i="1"/>
  <c r="D48" i="1"/>
  <c r="G47" i="1"/>
  <c r="F47" i="1"/>
  <c r="D47" i="1"/>
  <c r="G46" i="1"/>
  <c r="F46" i="1"/>
  <c r="D46" i="1"/>
  <c r="G43" i="1"/>
  <c r="F43" i="1"/>
  <c r="D43" i="1"/>
  <c r="D42" i="1"/>
  <c r="G41" i="1"/>
  <c r="F41" i="1"/>
  <c r="D41" i="1"/>
  <c r="G40" i="1"/>
  <c r="F40" i="1"/>
  <c r="D40" i="1"/>
  <c r="G39" i="1"/>
  <c r="F39" i="1"/>
  <c r="D39" i="1"/>
  <c r="G38" i="1"/>
  <c r="F38" i="1"/>
  <c r="D38" i="1"/>
  <c r="F35" i="1"/>
  <c r="D35" i="1"/>
  <c r="G34" i="1"/>
  <c r="F34" i="1"/>
  <c r="D34" i="1"/>
  <c r="G33" i="1"/>
  <c r="F33" i="1"/>
  <c r="D33" i="1"/>
  <c r="G32" i="1"/>
  <c r="F32" i="1"/>
  <c r="D32" i="1"/>
  <c r="G31" i="1"/>
  <c r="F31" i="1"/>
  <c r="D31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8" i="1"/>
  <c r="F18" i="1"/>
  <c r="D18" i="1"/>
  <c r="G17" i="1"/>
  <c r="F17" i="1"/>
  <c r="D17" i="1"/>
  <c r="G16" i="1"/>
  <c r="F16" i="1"/>
  <c r="D16" i="1"/>
  <c r="G15" i="1"/>
  <c r="F15" i="1"/>
  <c r="E15" i="1"/>
  <c r="D15" i="1"/>
  <c r="G13" i="1"/>
  <c r="F13" i="1"/>
  <c r="F11" i="1"/>
  <c r="G11" i="1" s="1"/>
  <c r="G173" i="1" l="1"/>
  <c r="G129" i="1"/>
  <c r="G86" i="1"/>
  <c r="G108" i="1"/>
  <c r="G72" i="1"/>
  <c r="G53" i="1"/>
  <c r="G133" i="1"/>
  <c r="G89" i="1"/>
  <c r="G64" i="1"/>
  <c r="G35" i="1"/>
  <c r="G147" i="1"/>
</calcChain>
</file>

<file path=xl/sharedStrings.xml><?xml version="1.0" encoding="utf-8"?>
<sst xmlns="http://schemas.openxmlformats.org/spreadsheetml/2006/main" count="349" uniqueCount="313">
  <si>
    <t>Nom du parcours :</t>
  </si>
  <si>
    <t>Les Pommes de Terres Breizhées</t>
  </si>
  <si>
    <t>N° homologation :</t>
  </si>
  <si>
    <t>2025 IF 07</t>
  </si>
  <si>
    <t>Société organisatrice :</t>
  </si>
  <si>
    <t>Vélo Club de Neuilly-sur-Seine</t>
  </si>
  <si>
    <t>Code ACP :</t>
  </si>
  <si>
    <t>Nom du responsable :</t>
  </si>
  <si>
    <t>Jérémy Sasportes</t>
  </si>
  <si>
    <t>Ligue :</t>
  </si>
  <si>
    <t>FFCT</t>
  </si>
  <si>
    <t>Brevet de</t>
  </si>
  <si>
    <t>km</t>
  </si>
  <si>
    <t>Date :</t>
  </si>
  <si>
    <t>vendredi, juillet 11, 2025</t>
  </si>
  <si>
    <t>Lieu de départ :</t>
  </si>
  <si>
    <t>55, bd du Parc 92200 Neuilly sur Seine</t>
  </si>
  <si>
    <t>Heure de départ :</t>
  </si>
  <si>
    <t>LOCALITE</t>
  </si>
  <si>
    <t>Route</t>
  </si>
  <si>
    <t>KM</t>
  </si>
  <si>
    <t>CONTROLES</t>
  </si>
  <si>
    <t>JOURS</t>
  </si>
  <si>
    <t>PARTIEL</t>
  </si>
  <si>
    <t>TOTAL</t>
  </si>
  <si>
    <t>Ouverture</t>
  </si>
  <si>
    <t>Fermeture</t>
  </si>
  <si>
    <t>Neuilly-Sur-Seine Stade Monclar</t>
  </si>
  <si>
    <t>RD 908 - RD 1 - BVD Richard Wallace</t>
  </si>
  <si>
    <t>Vendredi</t>
  </si>
  <si>
    <t>Limite départementale Hauts-de-Seine (92) - Paris (75)</t>
  </si>
  <si>
    <t>Paris - Bois de Boulogne</t>
  </si>
  <si>
    <t>Rte de Sèvres A Neuilly - Rte des Moulins - RN 185 (Pont de Suresnes)</t>
  </si>
  <si>
    <t>Limite départementale Paris (75) - Hauts-de-Seine (92)</t>
  </si>
  <si>
    <t>Suresnes</t>
  </si>
  <si>
    <t>RD 985</t>
  </si>
  <si>
    <t>Saint-Cloud</t>
  </si>
  <si>
    <t>RD 985 - RD 180A</t>
  </si>
  <si>
    <t>Garches</t>
  </si>
  <si>
    <t>Rue de la Porte Jaune - Rue de Suresnes - Grande Rue - RD 907</t>
  </si>
  <si>
    <t>Marne-La-Coquette</t>
  </si>
  <si>
    <t>RD907 - RD 407 - Route de l'Impératrice</t>
  </si>
  <si>
    <t>Limite départementale Hauts-de-Seine (92) - Yvelines (78)</t>
  </si>
  <si>
    <t>Versailles</t>
  </si>
  <si>
    <t>RD 173 - RD 10 - RD 91</t>
  </si>
  <si>
    <t>Guyancourt</t>
  </si>
  <si>
    <t>RD 91</t>
  </si>
  <si>
    <t>Voisins-le-Bretoneux</t>
  </si>
  <si>
    <t>Dampierre-en-Yvelines</t>
  </si>
  <si>
    <t>RD 91 - RD 58 - VC</t>
  </si>
  <si>
    <t>Les Essarts-le-Roi</t>
  </si>
  <si>
    <t>RD 202 - RD 73</t>
  </si>
  <si>
    <t>Auffargis</t>
  </si>
  <si>
    <t>RD 73 - VC</t>
  </si>
  <si>
    <t>Le Perray-en-Yvelines</t>
  </si>
  <si>
    <t>RD 910 - RD 61</t>
  </si>
  <si>
    <t>Poigny-la-Forêt</t>
  </si>
  <si>
    <t>VC - RD 107</t>
  </si>
  <si>
    <t>Mittainville</t>
  </si>
  <si>
    <t>RD 80 - RD 71</t>
  </si>
  <si>
    <t>Limite Régional Île-de-France / Centre-Val-de-Loire</t>
  </si>
  <si>
    <t>Limite départementale Yvelines (78) - Eure-et-Loir (28)</t>
  </si>
  <si>
    <t>Lormaye</t>
  </si>
  <si>
    <t>RD 116A - RD116.3A</t>
  </si>
  <si>
    <t>Nogent-le-Roi</t>
  </si>
  <si>
    <t>RD 116.3A - RD 983 - RD26.2 - RD 26</t>
  </si>
  <si>
    <t>Tremblay-les-Vilages</t>
  </si>
  <si>
    <t xml:space="preserve">RD26 </t>
  </si>
  <si>
    <t>Châteauneuf-en-Thymerais</t>
  </si>
  <si>
    <t>RD 26 - RD104</t>
  </si>
  <si>
    <t>C</t>
  </si>
  <si>
    <t>(C) Château de Senonches</t>
  </si>
  <si>
    <t>RD 20</t>
  </si>
  <si>
    <t>Samedi</t>
  </si>
  <si>
    <t>Limite Régional Centre-Val-de-Loire / Normandie</t>
  </si>
  <si>
    <t>Limite départementale Eure-et-Loir (28) - Orne (61)</t>
  </si>
  <si>
    <t>Neuilly-sur-Eure</t>
  </si>
  <si>
    <t>RD 8</t>
  </si>
  <si>
    <t>Longny-les-Villages</t>
  </si>
  <si>
    <t>RD 4 - RD 8</t>
  </si>
  <si>
    <t>Mortagne-au-Perche</t>
  </si>
  <si>
    <t>RD 8 - RD 912 - RD 931</t>
  </si>
  <si>
    <t>Saint-Langis-lès-Mortagne</t>
  </si>
  <si>
    <t>RD 931 - RD 372</t>
  </si>
  <si>
    <t>Coulimer</t>
  </si>
  <si>
    <t>RD 372</t>
  </si>
  <si>
    <t>Vidai</t>
  </si>
  <si>
    <t>RD 27</t>
  </si>
  <si>
    <t>Limite Régional Normandie / Pays-de-la-Loire</t>
  </si>
  <si>
    <t>Limite départementale Orne (61) - Sarthe (72)</t>
  </si>
  <si>
    <t>Blèves</t>
  </si>
  <si>
    <t>RD 27 - RD 3 - RD 16</t>
  </si>
  <si>
    <t>Alençon</t>
  </si>
  <si>
    <t>RD 27 - RD 521</t>
  </si>
  <si>
    <t>Condé-sur-Sarthe</t>
  </si>
  <si>
    <t>RD 528 - VC</t>
  </si>
  <si>
    <t>Limite Régional  Normandie / Pays-de-la-Loire</t>
  </si>
  <si>
    <t>Limite départementale Orne (61) - Mayenne (53)</t>
  </si>
  <si>
    <t>Champfrémont</t>
  </si>
  <si>
    <t>V</t>
  </si>
  <si>
    <t>Boulay-les-Ifs</t>
  </si>
  <si>
    <t>RD 144 - RD 245</t>
  </si>
  <si>
    <t>(C) Belvédère du Mont des Avaloirs</t>
  </si>
  <si>
    <t>RD 245</t>
  </si>
  <si>
    <t>Pré-en-Pail-Saint-Samson</t>
  </si>
  <si>
    <t>RD 144 - RN 12 - RD 244</t>
  </si>
  <si>
    <t>Saint-Calais-du-Désert</t>
  </si>
  <si>
    <t>RD 244 - RD 535 - RD 242</t>
  </si>
  <si>
    <t>Saint-Aignan-de-Couptrain</t>
  </si>
  <si>
    <t>RD 242 - RD 3 - RD 242</t>
  </si>
  <si>
    <t>Lassay-les-Châteaux</t>
  </si>
  <si>
    <t>RD 33</t>
  </si>
  <si>
    <t>Ambrières-les-Vallées</t>
  </si>
  <si>
    <t>RD 33 - RD 138</t>
  </si>
  <si>
    <t>Châtillon-sur-Colmont</t>
  </si>
  <si>
    <t>RD 138</t>
  </si>
  <si>
    <t>Saint-Denis-de-Gastines</t>
  </si>
  <si>
    <t>RD 138 - RD 102</t>
  </si>
  <si>
    <t>Larchanp</t>
  </si>
  <si>
    <t>RD 224</t>
  </si>
  <si>
    <t>Limite Régional  Pays-de-la-Loire / Bretagne</t>
  </si>
  <si>
    <t>Limite départementale Mayenne (53) - Îlle-et-Vilaine (35)</t>
  </si>
  <si>
    <t>(C) Château de Fougères</t>
  </si>
  <si>
    <t>RD 17 - RD 177 - RD 112</t>
  </si>
  <si>
    <t>Vendel</t>
  </si>
  <si>
    <t>RD 112 - RD 105</t>
  </si>
  <si>
    <t>Saint-Aubin-du-Cormier</t>
  </si>
  <si>
    <t xml:space="preserve">RD 105 - RD 812 </t>
  </si>
  <si>
    <t>Saint-Germain-sur-Îlle</t>
  </si>
  <si>
    <t>RD 71 - RD 25</t>
  </si>
  <si>
    <t>Bédée</t>
  </si>
  <si>
    <t>RD 31</t>
  </si>
  <si>
    <t>(C) Abbaye Notre-Dame de Paimpont</t>
  </si>
  <si>
    <t>RD 31 - RD 40</t>
  </si>
  <si>
    <t>Samedi - Dimanche</t>
  </si>
  <si>
    <t>Limite départementale Îlle-et-Vilaine (35) - Morbihan (56)</t>
  </si>
  <si>
    <t>Campénac</t>
  </si>
  <si>
    <t>RD 312 - RD 724</t>
  </si>
  <si>
    <t>Ploërmel</t>
  </si>
  <si>
    <t>RD 724 - RD 122 - Voie Verte</t>
  </si>
  <si>
    <t>La Touche Carné</t>
  </si>
  <si>
    <t>Voie Verte - Route de Quily</t>
  </si>
  <si>
    <t>Val d'Oust</t>
  </si>
  <si>
    <t>RD 766A</t>
  </si>
  <si>
    <t>Sérent</t>
  </si>
  <si>
    <t>RD 766A - RD 133</t>
  </si>
  <si>
    <t>Trédion</t>
  </si>
  <si>
    <t>RD 133</t>
  </si>
  <si>
    <t>Plaudren</t>
  </si>
  <si>
    <t>Locqueltas</t>
  </si>
  <si>
    <t>RD133 - RD767A</t>
  </si>
  <si>
    <t xml:space="preserve"> Locmaria-Grand-Champ</t>
  </si>
  <si>
    <t>RD767A - RD 133</t>
  </si>
  <si>
    <t>Grand-Champ</t>
  </si>
  <si>
    <t>Plumergat</t>
  </si>
  <si>
    <t>Brech</t>
  </si>
  <si>
    <t>RD 133 - RD 19</t>
  </si>
  <si>
    <t>Ploemel</t>
  </si>
  <si>
    <t>RD 186 - VC - RD 105</t>
  </si>
  <si>
    <t>Auray</t>
  </si>
  <si>
    <t>RD 22 - VC - RD 765 - VC - RD 101</t>
  </si>
  <si>
    <t>Le Bono</t>
  </si>
  <si>
    <t>RD 101 - VC</t>
  </si>
  <si>
    <t>(C) Pointe d'Arradon</t>
  </si>
  <si>
    <t>Arradon</t>
  </si>
  <si>
    <t>VC - RD 101</t>
  </si>
  <si>
    <t>Vannes</t>
  </si>
  <si>
    <t>RD 101 - VC - RD 779BIS - VC - RD 104</t>
  </si>
  <si>
    <t>Sulniac</t>
  </si>
  <si>
    <t>RD 104</t>
  </si>
  <si>
    <t>Questembert</t>
  </si>
  <si>
    <t>RD 104 - RD 1C - RD 136</t>
  </si>
  <si>
    <t>Limerzel</t>
  </si>
  <si>
    <t>RD 136 - RD 774 - RD 136</t>
  </si>
  <si>
    <t>Caden</t>
  </si>
  <si>
    <t xml:space="preserve">RD 136 </t>
  </si>
  <si>
    <t>Allaire</t>
  </si>
  <si>
    <t>RD 136 - RD 114</t>
  </si>
  <si>
    <t>Saint-Jean-la-Poterie</t>
  </si>
  <si>
    <t>RD 114 - VC</t>
  </si>
  <si>
    <t>Limite départementale Morbihan (56) - Îlle-et-Vilaines (35)</t>
  </si>
  <si>
    <t>Redon</t>
  </si>
  <si>
    <t xml:space="preserve">VC - RD 775 </t>
  </si>
  <si>
    <t>Limite Régional Bretagne / Pays-de-la-Loire</t>
  </si>
  <si>
    <t>Limite départementale Îlle-et-Vilaine (35) - Loire-Atlantique (44)</t>
  </si>
  <si>
    <t>Saint-Nicolas-de-Redon</t>
  </si>
  <si>
    <t>RD 775 - VC</t>
  </si>
  <si>
    <t>Avessac</t>
  </si>
  <si>
    <t>VC - RD 46</t>
  </si>
  <si>
    <t>Massérac</t>
  </si>
  <si>
    <t>RD46 - RD 125 - RD 46</t>
  </si>
  <si>
    <t>Richeboug</t>
  </si>
  <si>
    <t>RD46 - RD 15 - VC - RD 46</t>
  </si>
  <si>
    <t>Pierric</t>
  </si>
  <si>
    <t>RD 46 - RD 3</t>
  </si>
  <si>
    <t>Mouais</t>
  </si>
  <si>
    <t>RD 44 - RD 123</t>
  </si>
  <si>
    <t>c</t>
  </si>
  <si>
    <t>(C) Châteaubriant</t>
  </si>
  <si>
    <t>RD 34</t>
  </si>
  <si>
    <t>Samedi / Dimanche</t>
  </si>
  <si>
    <t>Juigné-des-Moutiers</t>
  </si>
  <si>
    <t>RD 34 - RD 231</t>
  </si>
  <si>
    <t xml:space="preserve">Limite départementale Loire-Atlantique (44) - Maine-et-Loire (49) </t>
  </si>
  <si>
    <t>Saint-Michel-et-Chanveaux</t>
  </si>
  <si>
    <t>RD 231</t>
  </si>
  <si>
    <t>Combrée</t>
  </si>
  <si>
    <t>RD 231 - RD 81 - RD 203</t>
  </si>
  <si>
    <t>Le Bourg d'Iré</t>
  </si>
  <si>
    <t>RD 203 - RD 181</t>
  </si>
  <si>
    <t>Segré-en-Anjou-Bleu</t>
  </si>
  <si>
    <t>RD 181 - RD 280</t>
  </si>
  <si>
    <t>Louvaines</t>
  </si>
  <si>
    <t>RD 280 - VC</t>
  </si>
  <si>
    <t>Saint-Martin-du-Bois</t>
  </si>
  <si>
    <t>VC - RD 216 - RD 78</t>
  </si>
  <si>
    <t>Chambellay</t>
  </si>
  <si>
    <t>RD 78</t>
  </si>
  <si>
    <t>Miré</t>
  </si>
  <si>
    <t>RD 78 - RD 29</t>
  </si>
  <si>
    <t>Morannes-sur-Sarthe</t>
  </si>
  <si>
    <t>RD 29 -RD 26 - RD 52</t>
  </si>
  <si>
    <t>Limite départementale Maine-et-Loire (49) - Sarthe (72)</t>
  </si>
  <si>
    <t>Précigné</t>
  </si>
  <si>
    <t>RD 18 - RD 53</t>
  </si>
  <si>
    <t>Louailles</t>
  </si>
  <si>
    <t>RD 53 - RD 306 - RD 53</t>
  </si>
  <si>
    <t>Parcé-sur-Sarthe</t>
  </si>
  <si>
    <t>RD 53 - RD 309</t>
  </si>
  <si>
    <t>Noyen-sur-Sarthe</t>
  </si>
  <si>
    <t>RD 309 - RD 229</t>
  </si>
  <si>
    <t>La Suze-sur-Sarthe</t>
  </si>
  <si>
    <t>RD 29 - RD 31 - RD 233</t>
  </si>
  <si>
    <t>Louplande</t>
  </si>
  <si>
    <t>RD 33 - RD 309 - VC</t>
  </si>
  <si>
    <t>Etival-lès-le-Mans</t>
  </si>
  <si>
    <t>VC</t>
  </si>
  <si>
    <t>La Croix-Georgette</t>
  </si>
  <si>
    <t>VC - RD 309</t>
  </si>
  <si>
    <t>(C) Le Mans (Cathédrale Saint-Julien)</t>
  </si>
  <si>
    <t>RD 309 - VC - RD91 - RD 265</t>
  </si>
  <si>
    <t xml:space="preserve">Samedi - Lundi </t>
  </si>
  <si>
    <t>Fatines</t>
  </si>
  <si>
    <t>RD 91 - VC - RD 20</t>
  </si>
  <si>
    <t>Lombron</t>
  </si>
  <si>
    <t>RD 97</t>
  </si>
  <si>
    <t>Tuffé</t>
  </si>
  <si>
    <t>(C) Château de La Ferté-Bernard</t>
  </si>
  <si>
    <t>RD 97 - RD 316 - RD 7 - RD 153</t>
  </si>
  <si>
    <t>Dimanche - Lundi</t>
  </si>
  <si>
    <t>Cherreau</t>
  </si>
  <si>
    <t>RD 153</t>
  </si>
  <si>
    <t>Limite Régional Pays-de-la-Loire / Normandie</t>
  </si>
  <si>
    <t>Limite départementale Sarthe (72) - Orne (61)</t>
  </si>
  <si>
    <t>Ceton</t>
  </si>
  <si>
    <t>RD 136 - VC</t>
  </si>
  <si>
    <t>Limite Régional Normandie / Centre-Val-de-Loire</t>
  </si>
  <si>
    <t>Limite départementale  Orne (61) - Eure-et-Loir (28)</t>
  </si>
  <si>
    <t>Souancé-au-Perche</t>
  </si>
  <si>
    <t>RD 137.11 - RD 137.6 - RD 955</t>
  </si>
  <si>
    <t>Coutretot</t>
  </si>
  <si>
    <t>RD 955 - RD 112.3 - VC - RD 368</t>
  </si>
  <si>
    <t>La Gaudaine</t>
  </si>
  <si>
    <t>RD 368 - RD 368.3 - RD 368.8</t>
  </si>
  <si>
    <t>Thiron-Gardais</t>
  </si>
  <si>
    <t>RD 368.8 - RD 30.2</t>
  </si>
  <si>
    <t>Bailleau-le-Pin</t>
  </si>
  <si>
    <t>RD 30.2 - RD 921</t>
  </si>
  <si>
    <t xml:space="preserve">Fontenay-sur-Eure </t>
  </si>
  <si>
    <t>RD 921 - RD 149 - Piste cyclable</t>
  </si>
  <si>
    <t>Lucé</t>
  </si>
  <si>
    <t>VC - RD 923</t>
  </si>
  <si>
    <t>(C) Cathédrale de Chartres</t>
  </si>
  <si>
    <t>RD 923 - RN 23 - RD 7154</t>
  </si>
  <si>
    <t>Lèves</t>
  </si>
  <si>
    <t>RD 7154</t>
  </si>
  <si>
    <t>Jouy</t>
  </si>
  <si>
    <t>RD 136</t>
  </si>
  <si>
    <t>Saint-Piat</t>
  </si>
  <si>
    <t>RD 19.2</t>
  </si>
  <si>
    <t>Mévoisins</t>
  </si>
  <si>
    <t>RD 19.2 - RD 329.4</t>
  </si>
  <si>
    <t>Yermenonville</t>
  </si>
  <si>
    <t>RD 329.4 - RD 18 - RD 329.4</t>
  </si>
  <si>
    <t>Gas</t>
  </si>
  <si>
    <t>RD 329.4</t>
  </si>
  <si>
    <t>Limite Régional Centre-Val-de-Loire / Île-de-France</t>
  </si>
  <si>
    <t>Limite départementale Eure-et-Loir (28) - Yvelines (78)</t>
  </si>
  <si>
    <t>Gazeran</t>
  </si>
  <si>
    <t>RD 62 - RD 906</t>
  </si>
  <si>
    <t>Rambouillet</t>
  </si>
  <si>
    <t>RD 906 - VC</t>
  </si>
  <si>
    <t>RD 73</t>
  </si>
  <si>
    <t>RD 73 - RD 102 - VC</t>
  </si>
  <si>
    <t>Le Mesnil-Saint-Denis</t>
  </si>
  <si>
    <t>RD 58 - RD 13</t>
  </si>
  <si>
    <t>La Brosse</t>
  </si>
  <si>
    <t>RD 13 - RD 91</t>
  </si>
  <si>
    <t>Montigny-le-Bretonneux</t>
  </si>
  <si>
    <t>Satory</t>
  </si>
  <si>
    <t>RD 91 - VC</t>
  </si>
  <si>
    <t>RD 91 - RD 10 - RD 185</t>
  </si>
  <si>
    <t>Limite départementale Yvelines (78) - Hauts-de-Seine (92)</t>
  </si>
  <si>
    <t>Ville-d'Avray</t>
  </si>
  <si>
    <t>RN 185 - VC</t>
  </si>
  <si>
    <t xml:space="preserve">(C) Neuilly-Sur-Seine Stade Monclar (Arrivée) </t>
  </si>
  <si>
    <t>VC - RD 908</t>
  </si>
  <si>
    <t>Dimanche - Mardi</t>
  </si>
  <si>
    <t>Montreuil-le-Gast</t>
  </si>
  <si>
    <t>RD 25</t>
  </si>
  <si>
    <t>Vignoc</t>
  </si>
  <si>
    <t>Romillé</t>
  </si>
  <si>
    <t>RD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</si>
</sst>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8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b/>
      <i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F9933"/>
        <bgColor rgb="FFFF9933"/>
      </patternFill>
    </fill>
    <fill>
      <patternFill patternType="solid">
        <fgColor rgb="FF7F7F7F"/>
        <bgColor rgb="FF7F7F7F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rgb="FFCCCCCC"/>
      </left>
      <right style="thick">
        <color rgb="FF000000"/>
      </right>
      <top/>
      <bottom style="medium">
        <color rgb="FFCCCCCC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/>
    <xf numFmtId="0" fontId="1" fillId="0" borderId="2" xfId="0" applyFont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right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/>
    </xf>
    <xf numFmtId="0" fontId="2" fillId="0" borderId="5" xfId="0" applyFont="1" applyBorder="1"/>
    <xf numFmtId="0" fontId="3" fillId="0" borderId="5" xfId="0" applyFont="1" applyBorder="1"/>
    <xf numFmtId="0" fontId="1" fillId="0" borderId="6" xfId="0" applyFont="1" applyBorder="1"/>
    <xf numFmtId="0" fontId="3" fillId="0" borderId="7" xfId="0" applyFont="1" applyBorder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/>
    <xf numFmtId="0" fontId="1" fillId="0" borderId="8" xfId="0" applyFont="1" applyBorder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8" xfId="0" applyFont="1" applyBorder="1"/>
    <xf numFmtId="0" fontId="1" fillId="0" borderId="7" xfId="0" applyFont="1" applyBorder="1" applyAlignment="1">
      <alignment wrapText="1"/>
    </xf>
    <xf numFmtId="0" fontId="4" fillId="0" borderId="0" xfId="0" applyFont="1" applyAlignment="1">
      <alignment vertical="center"/>
    </xf>
    <xf numFmtId="0" fontId="3" fillId="0" borderId="9" xfId="0" applyFont="1" applyBorder="1" applyAlignment="1">
      <alignment horizontal="right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" fillId="0" borderId="10" xfId="0" applyFont="1" applyBorder="1"/>
    <xf numFmtId="20" fontId="7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4" fontId="3" fillId="0" borderId="13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2" fillId="2" borderId="19" xfId="0" applyFont="1" applyFill="1" applyBorder="1"/>
    <xf numFmtId="0" fontId="1" fillId="2" borderId="19" xfId="0" applyFont="1" applyFill="1" applyBorder="1" applyAlignment="1">
      <alignment wrapText="1"/>
    </xf>
    <xf numFmtId="4" fontId="1" fillId="2" borderId="19" xfId="0" applyNumberFormat="1" applyFont="1" applyFill="1" applyBorder="1"/>
    <xf numFmtId="20" fontId="2" fillId="2" borderId="19" xfId="0" applyNumberFormat="1" applyFont="1" applyFill="1" applyBorder="1"/>
    <xf numFmtId="0" fontId="2" fillId="0" borderId="0" xfId="0" applyFont="1"/>
    <xf numFmtId="0" fontId="9" fillId="3" borderId="20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wrapText="1"/>
    </xf>
    <xf numFmtId="4" fontId="1" fillId="3" borderId="20" xfId="0" applyNumberFormat="1" applyFont="1" applyFill="1" applyBorder="1"/>
    <xf numFmtId="20" fontId="2" fillId="3" borderId="20" xfId="0" applyNumberFormat="1" applyFont="1" applyFill="1" applyBorder="1"/>
    <xf numFmtId="0" fontId="1" fillId="0" borderId="21" xfId="0" applyFont="1" applyBorder="1"/>
    <xf numFmtId="0" fontId="1" fillId="0" borderId="21" xfId="0" applyFont="1" applyBorder="1" applyAlignment="1">
      <alignment wrapText="1"/>
    </xf>
    <xf numFmtId="4" fontId="1" fillId="0" borderId="21" xfId="0" applyNumberFormat="1" applyFont="1" applyBorder="1"/>
    <xf numFmtId="20" fontId="1" fillId="0" borderId="21" xfId="0" applyNumberFormat="1" applyFont="1" applyBorder="1"/>
    <xf numFmtId="4" fontId="1" fillId="0" borderId="21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 wrapText="1"/>
    </xf>
    <xf numFmtId="0" fontId="9" fillId="4" borderId="20" xfId="0" applyFont="1" applyFill="1" applyBorder="1" applyAlignment="1">
      <alignment horizontal="center" wrapText="1"/>
    </xf>
    <xf numFmtId="0" fontId="1" fillId="4" borderId="20" xfId="0" applyFont="1" applyFill="1" applyBorder="1" applyAlignment="1">
      <alignment wrapText="1"/>
    </xf>
    <xf numFmtId="4" fontId="1" fillId="4" borderId="20" xfId="0" applyNumberFormat="1" applyFont="1" applyFill="1" applyBorder="1"/>
    <xf numFmtId="20" fontId="2" fillId="4" borderId="20" xfId="0" applyNumberFormat="1" applyFont="1" applyFill="1" applyBorder="1"/>
    <xf numFmtId="0" fontId="1" fillId="0" borderId="22" xfId="0" applyFont="1" applyBorder="1" applyAlignment="1">
      <alignment wrapText="1"/>
    </xf>
    <xf numFmtId="4" fontId="1" fillId="0" borderId="22" xfId="0" applyNumberFormat="1" applyFont="1" applyBorder="1" applyAlignment="1">
      <alignment horizontal="right"/>
    </xf>
    <xf numFmtId="20" fontId="1" fillId="0" borderId="22" xfId="0" applyNumberFormat="1" applyFont="1" applyBorder="1"/>
    <xf numFmtId="4" fontId="1" fillId="0" borderId="0" xfId="0" applyNumberFormat="1" applyFont="1"/>
    <xf numFmtId="0" fontId="4" fillId="0" borderId="2" xfId="0" applyFont="1" applyBorder="1" applyAlignment="1">
      <alignment vertical="center" wrapText="1"/>
    </xf>
    <xf numFmtId="0" fontId="5" fillId="0" borderId="2" xfId="0" applyFont="1" applyBorder="1"/>
    <xf numFmtId="0" fontId="1" fillId="0" borderId="2" xfId="0" applyFont="1" applyBorder="1" applyAlignment="1">
      <alignment vertical="center" wrapText="1"/>
    </xf>
    <xf numFmtId="0" fontId="5" fillId="0" borderId="3" xfId="0" applyFont="1" applyBorder="1"/>
    <xf numFmtId="0" fontId="8" fillId="0" borderId="12" xfId="0" applyFont="1" applyBorder="1" applyAlignment="1">
      <alignment horizontal="center" vertical="center" wrapText="1"/>
    </xf>
    <xf numFmtId="0" fontId="5" fillId="0" borderId="16" xfId="0" applyFont="1" applyBorder="1"/>
    <xf numFmtId="0" fontId="8" fillId="0" borderId="14" xfId="0" applyFont="1" applyBorder="1" applyAlignment="1">
      <alignment horizontal="center" vertical="center" wrapText="1"/>
    </xf>
    <xf numFmtId="0" fontId="5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topLeftCell="B131" zoomScale="200" zoomScaleNormal="200" workbookViewId="0">
      <selection activeCell="D14" sqref="D14"/>
    </sheetView>
  </sheetViews>
  <sheetFormatPr baseColWidth="10" defaultColWidth="14.5" defaultRowHeight="15" customHeight="1" x14ac:dyDescent="0.2"/>
  <cols>
    <col min="1" max="1" width="10.6640625" hidden="1" customWidth="1"/>
    <col min="2" max="2" width="38.5" customWidth="1"/>
    <col min="3" max="3" width="40.5" customWidth="1"/>
    <col min="4" max="4" width="11.1640625" customWidth="1"/>
    <col min="5" max="5" width="8.1640625" customWidth="1"/>
    <col min="6" max="6" width="10.33203125" customWidth="1"/>
    <col min="7" max="7" width="10.6640625" customWidth="1"/>
    <col min="8" max="8" width="16.33203125" customWidth="1"/>
    <col min="9" max="26" width="10.6640625" hidden="1" customWidth="1"/>
  </cols>
  <sheetData>
    <row r="1" spans="1:9" hidden="1" x14ac:dyDescent="0.2">
      <c r="B1" s="1"/>
      <c r="C1" s="1"/>
      <c r="D1" s="2"/>
      <c r="E1" s="2"/>
      <c r="F1" s="1"/>
      <c r="G1" s="1"/>
      <c r="H1" s="3"/>
      <c r="I1" s="1"/>
    </row>
    <row r="2" spans="1:9" x14ac:dyDescent="0.2">
      <c r="B2" s="4" t="s">
        <v>0</v>
      </c>
      <c r="C2" s="64" t="s">
        <v>1</v>
      </c>
      <c r="D2" s="65"/>
      <c r="E2" s="65"/>
      <c r="F2" s="5" t="s">
        <v>2</v>
      </c>
      <c r="G2" s="6"/>
      <c r="H2" s="66" t="s">
        <v>3</v>
      </c>
      <c r="I2" s="67"/>
    </row>
    <row r="3" spans="1:9" x14ac:dyDescent="0.2">
      <c r="B3" s="8"/>
      <c r="C3" s="7"/>
      <c r="D3" s="9"/>
      <c r="E3" s="9"/>
      <c r="F3" s="7"/>
      <c r="G3" s="7"/>
      <c r="H3" s="10"/>
      <c r="I3" s="1"/>
    </row>
    <row r="4" spans="1:9" x14ac:dyDescent="0.2">
      <c r="B4" s="11" t="s">
        <v>4</v>
      </c>
      <c r="C4" s="12" t="s">
        <v>5</v>
      </c>
      <c r="D4" s="13" t="s">
        <v>6</v>
      </c>
      <c r="E4" s="14">
        <v>924678</v>
      </c>
      <c r="F4" s="15"/>
      <c r="G4" s="16"/>
      <c r="H4" s="17"/>
    </row>
    <row r="5" spans="1:9" x14ac:dyDescent="0.2">
      <c r="B5" s="18" t="s">
        <v>7</v>
      </c>
      <c r="C5" s="19" t="s">
        <v>8</v>
      </c>
      <c r="D5" s="20" t="s">
        <v>9</v>
      </c>
      <c r="E5" s="21" t="s">
        <v>10</v>
      </c>
      <c r="F5" s="22"/>
      <c r="G5" s="22"/>
      <c r="H5" s="23"/>
    </row>
    <row r="6" spans="1:9" ht="18" customHeight="1" x14ac:dyDescent="0.2">
      <c r="B6" s="18"/>
      <c r="C6" s="24"/>
      <c r="D6" s="20" t="s">
        <v>11</v>
      </c>
      <c r="E6" s="25">
        <v>1000</v>
      </c>
      <c r="F6" s="26" t="s">
        <v>12</v>
      </c>
      <c r="G6" s="27"/>
      <c r="H6" s="28"/>
    </row>
    <row r="7" spans="1:9" ht="15" customHeight="1" x14ac:dyDescent="0.2">
      <c r="B7" s="29"/>
      <c r="C7" s="1"/>
      <c r="D7" s="20" t="s">
        <v>13</v>
      </c>
      <c r="E7" s="30" t="s">
        <v>14</v>
      </c>
      <c r="F7" s="22"/>
      <c r="G7" s="22"/>
      <c r="H7" s="28"/>
    </row>
    <row r="8" spans="1:9" ht="15.75" customHeight="1" x14ac:dyDescent="0.2">
      <c r="B8" s="31" t="s">
        <v>15</v>
      </c>
      <c r="C8" s="32" t="s">
        <v>16</v>
      </c>
      <c r="D8" s="33" t="s">
        <v>17</v>
      </c>
      <c r="E8" s="34"/>
      <c r="F8" s="35">
        <v>0.875</v>
      </c>
      <c r="G8" s="34"/>
      <c r="H8" s="36"/>
    </row>
    <row r="9" spans="1:9" x14ac:dyDescent="0.2">
      <c r="B9" s="68" t="s">
        <v>18</v>
      </c>
      <c r="C9" s="68" t="s">
        <v>19</v>
      </c>
      <c r="D9" s="37" t="s">
        <v>20</v>
      </c>
      <c r="E9" s="37" t="s">
        <v>20</v>
      </c>
      <c r="F9" s="70" t="s">
        <v>21</v>
      </c>
      <c r="G9" s="71"/>
      <c r="H9" s="68" t="s">
        <v>22</v>
      </c>
    </row>
    <row r="10" spans="1:9" x14ac:dyDescent="0.2">
      <c r="B10" s="69"/>
      <c r="C10" s="69"/>
      <c r="D10" s="38" t="s">
        <v>23</v>
      </c>
      <c r="E10" s="38" t="s">
        <v>24</v>
      </c>
      <c r="F10" s="39" t="s">
        <v>25</v>
      </c>
      <c r="G10" s="40" t="s">
        <v>26</v>
      </c>
      <c r="H10" s="69"/>
    </row>
    <row r="11" spans="1:9" ht="16" x14ac:dyDescent="0.2">
      <c r="A11" s="22"/>
      <c r="B11" s="41" t="s">
        <v>27</v>
      </c>
      <c r="C11" s="42" t="s">
        <v>28</v>
      </c>
      <c r="D11" s="43">
        <v>0</v>
      </c>
      <c r="E11" s="43">
        <v>0</v>
      </c>
      <c r="F11" s="44">
        <f>F8</f>
        <v>0.875</v>
      </c>
      <c r="G11" s="44">
        <f>F11+1/24</f>
        <v>0.91666666666666663</v>
      </c>
      <c r="H11" s="45" t="s">
        <v>29</v>
      </c>
    </row>
    <row r="12" spans="1:9" x14ac:dyDescent="0.2">
      <c r="A12" s="22"/>
      <c r="B12" s="46" t="s">
        <v>30</v>
      </c>
      <c r="C12" s="47"/>
      <c r="D12" s="48"/>
      <c r="E12" s="48"/>
      <c r="F12" s="49"/>
      <c r="G12" s="49"/>
      <c r="H12" s="45"/>
    </row>
    <row r="13" spans="1:9" ht="32" x14ac:dyDescent="0.2">
      <c r="A13" s="22"/>
      <c r="B13" s="50" t="s">
        <v>31</v>
      </c>
      <c r="C13" s="51" t="s">
        <v>32</v>
      </c>
      <c r="D13" s="52">
        <f>E13</f>
        <v>3</v>
      </c>
      <c r="E13" s="52">
        <v>3</v>
      </c>
      <c r="F13" s="53" t="str">
        <f>IF(A13="C",$F$8+(MIN(E13,200)/34+MIN(MAX(E13-200,0),200)/32+MIN(MAX(E13-400,0),200)/30+MIN(MAX(E13-600,0),400)/28+1/120)/24,"")</f>
        <v/>
      </c>
      <c r="G13" s="53" t="str">
        <f>IF(A13="C",$G$11+(MIN(E13,60)/20+MIN(MAX(E13-60,0),540)/15+MIN(MAX(E13-600,0),400)/11.428+1/120)/24,"")</f>
        <v/>
      </c>
      <c r="H13" s="45"/>
    </row>
    <row r="14" spans="1:9" x14ac:dyDescent="0.2">
      <c r="A14" s="22"/>
      <c r="B14" s="46" t="s">
        <v>33</v>
      </c>
      <c r="C14" s="47"/>
      <c r="D14" s="48"/>
      <c r="E14" s="48"/>
      <c r="F14" s="49"/>
      <c r="G14" s="49"/>
      <c r="H14" s="45"/>
    </row>
    <row r="15" spans="1:9" ht="16" x14ac:dyDescent="0.2">
      <c r="A15" s="22"/>
      <c r="B15" s="50" t="s">
        <v>34</v>
      </c>
      <c r="C15" s="51" t="s">
        <v>35</v>
      </c>
      <c r="D15" s="52">
        <f t="shared" ref="D15:D17" si="0">E16-E15</f>
        <v>1.5</v>
      </c>
      <c r="E15" s="54">
        <f>5.5</f>
        <v>5.5</v>
      </c>
      <c r="F15" s="53" t="str">
        <f t="shared" ref="F15:F18" si="1">IF(A15="C",$F$8+(MIN(E15,200)/34+MIN(MAX(E15-200,0),200)/32+MIN(MAX(E15-400,0),200)/30+MIN(MAX(E15-600,0),400)/28+1/120)/24,"")</f>
        <v/>
      </c>
      <c r="G15" s="53" t="str">
        <f t="shared" ref="G15:G18" si="2">IF(A15="C",$G$11+(MIN(E15,60)/20+MIN(MAX(E15-60,0),540)/15+MIN(MAX(E15-600,0),400)/11.428+1/120)/24,"")</f>
        <v/>
      </c>
      <c r="H15" s="45"/>
    </row>
    <row r="16" spans="1:9" ht="16" x14ac:dyDescent="0.2">
      <c r="A16" s="22"/>
      <c r="B16" s="50" t="s">
        <v>36</v>
      </c>
      <c r="C16" s="51" t="s">
        <v>37</v>
      </c>
      <c r="D16" s="52">
        <f t="shared" si="0"/>
        <v>2</v>
      </c>
      <c r="E16" s="54">
        <v>7</v>
      </c>
      <c r="F16" s="53" t="str">
        <f t="shared" si="1"/>
        <v/>
      </c>
      <c r="G16" s="53" t="str">
        <f t="shared" si="2"/>
        <v/>
      </c>
      <c r="H16" s="45"/>
    </row>
    <row r="17" spans="1:8" ht="32" x14ac:dyDescent="0.2">
      <c r="A17" s="22"/>
      <c r="B17" s="50" t="s">
        <v>38</v>
      </c>
      <c r="C17" s="51" t="s">
        <v>39</v>
      </c>
      <c r="D17" s="52">
        <f t="shared" si="0"/>
        <v>3</v>
      </c>
      <c r="E17" s="54">
        <v>9</v>
      </c>
      <c r="F17" s="53" t="str">
        <f t="shared" si="1"/>
        <v/>
      </c>
      <c r="G17" s="53" t="str">
        <f t="shared" si="2"/>
        <v/>
      </c>
      <c r="H17" s="45"/>
    </row>
    <row r="18" spans="1:8" ht="16" x14ac:dyDescent="0.2">
      <c r="A18" s="22"/>
      <c r="B18" s="50" t="s">
        <v>40</v>
      </c>
      <c r="C18" s="55" t="s">
        <v>41</v>
      </c>
      <c r="D18" s="52">
        <f>E20-E18</f>
        <v>3</v>
      </c>
      <c r="E18" s="54">
        <v>12</v>
      </c>
      <c r="F18" s="53" t="str">
        <f t="shared" si="1"/>
        <v/>
      </c>
      <c r="G18" s="53" t="str">
        <f t="shared" si="2"/>
        <v/>
      </c>
      <c r="H18" s="45"/>
    </row>
    <row r="19" spans="1:8" x14ac:dyDescent="0.2">
      <c r="A19" s="22"/>
      <c r="B19" s="46" t="s">
        <v>42</v>
      </c>
      <c r="C19" s="47"/>
      <c r="D19" s="48"/>
      <c r="E19" s="48"/>
      <c r="F19" s="49"/>
      <c r="G19" s="49"/>
      <c r="H19" s="45"/>
    </row>
    <row r="20" spans="1:8" ht="16" x14ac:dyDescent="0.2">
      <c r="A20" s="22"/>
      <c r="B20" s="50" t="s">
        <v>43</v>
      </c>
      <c r="C20" s="55" t="s">
        <v>44</v>
      </c>
      <c r="D20" s="52">
        <f t="shared" ref="D20:D27" si="3">E21-E20</f>
        <v>9</v>
      </c>
      <c r="E20" s="54">
        <v>15</v>
      </c>
      <c r="F20" s="53" t="str">
        <f t="shared" ref="F20:F28" si="4">IF(A20="C",$F$8+(MIN(E20,200)/34+MIN(MAX(E20-200,0),200)/32+MIN(MAX(E20-400,0),200)/30+MIN(MAX(E20-600,0),400)/28+1/120)/24,"")</f>
        <v/>
      </c>
      <c r="G20" s="53" t="str">
        <f t="shared" ref="G20:G28" si="5">IF(A20="C",$G$11+(MIN(E20,60)/20+MIN(MAX(E20-60,0),540)/15+MIN(MAX(E20-600,0),400)/11.428+1/120)/24,"")</f>
        <v/>
      </c>
      <c r="H20" s="45"/>
    </row>
    <row r="21" spans="1:8" ht="15.75" customHeight="1" x14ac:dyDescent="0.2">
      <c r="A21" s="22"/>
      <c r="B21" s="50" t="s">
        <v>45</v>
      </c>
      <c r="C21" s="55" t="s">
        <v>46</v>
      </c>
      <c r="D21" s="52">
        <f t="shared" si="3"/>
        <v>3</v>
      </c>
      <c r="E21" s="54">
        <v>24</v>
      </c>
      <c r="F21" s="53" t="str">
        <f t="shared" si="4"/>
        <v/>
      </c>
      <c r="G21" s="53" t="str">
        <f t="shared" si="5"/>
        <v/>
      </c>
      <c r="H21" s="45"/>
    </row>
    <row r="22" spans="1:8" ht="15.75" customHeight="1" x14ac:dyDescent="0.2">
      <c r="A22" s="22"/>
      <c r="B22" s="50" t="s">
        <v>47</v>
      </c>
      <c r="C22" s="51" t="s">
        <v>46</v>
      </c>
      <c r="D22" s="52">
        <f t="shared" si="3"/>
        <v>10</v>
      </c>
      <c r="E22" s="54">
        <v>27</v>
      </c>
      <c r="F22" s="53" t="str">
        <f t="shared" si="4"/>
        <v/>
      </c>
      <c r="G22" s="53" t="str">
        <f t="shared" si="5"/>
        <v/>
      </c>
      <c r="H22" s="45"/>
    </row>
    <row r="23" spans="1:8" ht="15.75" customHeight="1" x14ac:dyDescent="0.2">
      <c r="A23" s="22"/>
      <c r="B23" s="50" t="s">
        <v>48</v>
      </c>
      <c r="C23" s="51" t="s">
        <v>49</v>
      </c>
      <c r="D23" s="52">
        <f t="shared" si="3"/>
        <v>7</v>
      </c>
      <c r="E23" s="54">
        <v>37</v>
      </c>
      <c r="F23" s="53" t="str">
        <f t="shared" si="4"/>
        <v/>
      </c>
      <c r="G23" s="53" t="str">
        <f t="shared" si="5"/>
        <v/>
      </c>
      <c r="H23" s="45"/>
    </row>
    <row r="24" spans="1:8" ht="15.75" customHeight="1" x14ac:dyDescent="0.2">
      <c r="A24" s="22"/>
      <c r="B24" s="50" t="s">
        <v>50</v>
      </c>
      <c r="C24" s="51" t="s">
        <v>51</v>
      </c>
      <c r="D24" s="52">
        <f t="shared" si="3"/>
        <v>2</v>
      </c>
      <c r="E24" s="54">
        <v>44</v>
      </c>
      <c r="F24" s="53" t="str">
        <f t="shared" si="4"/>
        <v/>
      </c>
      <c r="G24" s="53" t="str">
        <f t="shared" si="5"/>
        <v/>
      </c>
      <c r="H24" s="45"/>
    </row>
    <row r="25" spans="1:8" ht="15.75" customHeight="1" x14ac:dyDescent="0.2">
      <c r="A25" s="22"/>
      <c r="B25" s="50" t="s">
        <v>52</v>
      </c>
      <c r="C25" s="51" t="s">
        <v>53</v>
      </c>
      <c r="D25" s="52">
        <f t="shared" si="3"/>
        <v>2</v>
      </c>
      <c r="E25" s="54">
        <v>46</v>
      </c>
      <c r="F25" s="53" t="str">
        <f t="shared" si="4"/>
        <v/>
      </c>
      <c r="G25" s="53" t="str">
        <f t="shared" si="5"/>
        <v/>
      </c>
      <c r="H25" s="45"/>
    </row>
    <row r="26" spans="1:8" ht="15.75" customHeight="1" x14ac:dyDescent="0.2">
      <c r="A26" s="22"/>
      <c r="B26" s="50" t="s">
        <v>54</v>
      </c>
      <c r="C26" s="51" t="s">
        <v>55</v>
      </c>
      <c r="D26" s="52">
        <f t="shared" si="3"/>
        <v>10</v>
      </c>
      <c r="E26" s="54">
        <v>48</v>
      </c>
      <c r="F26" s="53" t="str">
        <f t="shared" si="4"/>
        <v/>
      </c>
      <c r="G26" s="53" t="str">
        <f t="shared" si="5"/>
        <v/>
      </c>
      <c r="H26" s="45"/>
    </row>
    <row r="27" spans="1:8" ht="15.75" customHeight="1" x14ac:dyDescent="0.2">
      <c r="A27" s="22"/>
      <c r="B27" s="50" t="s">
        <v>56</v>
      </c>
      <c r="C27" s="51" t="s">
        <v>57</v>
      </c>
      <c r="D27" s="52">
        <f t="shared" si="3"/>
        <v>11</v>
      </c>
      <c r="E27" s="54">
        <v>58</v>
      </c>
      <c r="F27" s="53" t="str">
        <f t="shared" si="4"/>
        <v/>
      </c>
      <c r="G27" s="53" t="str">
        <f t="shared" si="5"/>
        <v/>
      </c>
      <c r="H27" s="45"/>
    </row>
    <row r="28" spans="1:8" ht="15.75" customHeight="1" x14ac:dyDescent="0.2">
      <c r="A28" s="22"/>
      <c r="B28" s="50" t="s">
        <v>58</v>
      </c>
      <c r="C28" s="51" t="s">
        <v>59</v>
      </c>
      <c r="D28" s="52">
        <f>E31-E28</f>
        <v>10</v>
      </c>
      <c r="E28" s="54">
        <v>69</v>
      </c>
      <c r="F28" s="53" t="str">
        <f t="shared" si="4"/>
        <v/>
      </c>
      <c r="G28" s="53" t="str">
        <f t="shared" si="5"/>
        <v/>
      </c>
      <c r="H28" s="45"/>
    </row>
    <row r="29" spans="1:8" ht="15.75" customHeight="1" x14ac:dyDescent="0.2">
      <c r="A29" s="22"/>
      <c r="B29" s="56" t="s">
        <v>60</v>
      </c>
      <c r="C29" s="57"/>
      <c r="D29" s="58"/>
      <c r="E29" s="58"/>
      <c r="F29" s="59"/>
      <c r="G29" s="59"/>
      <c r="H29" s="45"/>
    </row>
    <row r="30" spans="1:8" ht="15.75" customHeight="1" x14ac:dyDescent="0.2">
      <c r="A30" s="22"/>
      <c r="B30" s="46" t="s">
        <v>61</v>
      </c>
      <c r="C30" s="47"/>
      <c r="D30" s="48"/>
      <c r="E30" s="48"/>
      <c r="F30" s="49"/>
      <c r="G30" s="49"/>
      <c r="H30" s="45"/>
    </row>
    <row r="31" spans="1:8" ht="15.75" customHeight="1" x14ac:dyDescent="0.2">
      <c r="A31" s="22"/>
      <c r="B31" s="50" t="s">
        <v>62</v>
      </c>
      <c r="C31" s="51" t="s">
        <v>63</v>
      </c>
      <c r="D31" s="52">
        <f t="shared" ref="D31:D34" si="6">E32-E31</f>
        <v>1</v>
      </c>
      <c r="E31" s="54">
        <v>79</v>
      </c>
      <c r="F31" s="53" t="str">
        <f t="shared" ref="F31:F35" si="7">IF(A31="C",$F$8+(MIN(E31,200)/34+MIN(MAX(E31-200,0),200)/32+MIN(MAX(E31-400,0),200)/30+MIN(MAX(E31-600,0),400)/28+1/120)/24,"")</f>
        <v/>
      </c>
      <c r="G31" s="53" t="str">
        <f t="shared" ref="G31:G35" si="8">IF(A31="C",$G$11+(MIN(E31,60)/20+MIN(MAX(E31-60,0),540)/15+MIN(MAX(E31-600,0),400)/11.428+1/120)/24,"")</f>
        <v/>
      </c>
      <c r="H31" s="45"/>
    </row>
    <row r="32" spans="1:8" ht="15.75" customHeight="1" x14ac:dyDescent="0.2">
      <c r="A32" s="22"/>
      <c r="B32" s="50" t="s">
        <v>64</v>
      </c>
      <c r="C32" s="51" t="s">
        <v>65</v>
      </c>
      <c r="D32" s="52">
        <f t="shared" si="6"/>
        <v>13</v>
      </c>
      <c r="E32" s="54">
        <v>80</v>
      </c>
      <c r="F32" s="53" t="str">
        <f t="shared" si="7"/>
        <v/>
      </c>
      <c r="G32" s="53" t="str">
        <f t="shared" si="8"/>
        <v/>
      </c>
      <c r="H32" s="45"/>
    </row>
    <row r="33" spans="1:8" ht="15.75" customHeight="1" x14ac:dyDescent="0.2">
      <c r="A33" s="22"/>
      <c r="B33" s="50" t="s">
        <v>66</v>
      </c>
      <c r="C33" s="51" t="s">
        <v>67</v>
      </c>
      <c r="D33" s="52">
        <f t="shared" si="6"/>
        <v>11</v>
      </c>
      <c r="E33" s="54">
        <v>93</v>
      </c>
      <c r="F33" s="53" t="str">
        <f t="shared" si="7"/>
        <v/>
      </c>
      <c r="G33" s="53" t="str">
        <f t="shared" si="8"/>
        <v/>
      </c>
      <c r="H33" s="45"/>
    </row>
    <row r="34" spans="1:8" ht="15.75" customHeight="1" x14ac:dyDescent="0.2">
      <c r="A34" s="22"/>
      <c r="B34" s="50" t="s">
        <v>68</v>
      </c>
      <c r="C34" s="51" t="s">
        <v>69</v>
      </c>
      <c r="D34" s="52">
        <f t="shared" si="6"/>
        <v>17</v>
      </c>
      <c r="E34" s="54">
        <v>104</v>
      </c>
      <c r="F34" s="53" t="str">
        <f t="shared" si="7"/>
        <v/>
      </c>
      <c r="G34" s="53" t="str">
        <f t="shared" si="8"/>
        <v/>
      </c>
      <c r="H34" s="45"/>
    </row>
    <row r="35" spans="1:8" ht="15.75" customHeight="1" x14ac:dyDescent="0.2">
      <c r="A35" s="22" t="s">
        <v>70</v>
      </c>
      <c r="B35" s="41" t="s">
        <v>71</v>
      </c>
      <c r="C35" s="42" t="s">
        <v>72</v>
      </c>
      <c r="D35" s="43">
        <f>E38-E35</f>
        <v>11</v>
      </c>
      <c r="E35" s="43">
        <v>121</v>
      </c>
      <c r="F35" s="44">
        <f t="shared" si="7"/>
        <v>1.0236315359477124</v>
      </c>
      <c r="G35" s="44">
        <f t="shared" si="8"/>
        <v>1.2114583333333333</v>
      </c>
      <c r="H35" s="45" t="s">
        <v>73</v>
      </c>
    </row>
    <row r="36" spans="1:8" ht="15.75" customHeight="1" x14ac:dyDescent="0.2">
      <c r="A36" s="22"/>
      <c r="B36" s="56" t="s">
        <v>74</v>
      </c>
      <c r="C36" s="57"/>
      <c r="D36" s="58"/>
      <c r="E36" s="58"/>
      <c r="F36" s="59"/>
      <c r="G36" s="59"/>
      <c r="H36" s="45"/>
    </row>
    <row r="37" spans="1:8" ht="15.75" customHeight="1" x14ac:dyDescent="0.2">
      <c r="A37" s="22"/>
      <c r="B37" s="46" t="s">
        <v>75</v>
      </c>
      <c r="C37" s="47"/>
      <c r="D37" s="48"/>
      <c r="E37" s="48"/>
      <c r="F37" s="49"/>
      <c r="G37" s="49"/>
      <c r="H37" s="45"/>
    </row>
    <row r="38" spans="1:8" ht="15.75" customHeight="1" x14ac:dyDescent="0.2">
      <c r="A38" s="22"/>
      <c r="B38" s="50" t="s">
        <v>76</v>
      </c>
      <c r="C38" s="51" t="s">
        <v>77</v>
      </c>
      <c r="D38" s="52">
        <f t="shared" ref="D38:D42" si="9">E39-E38</f>
        <v>12</v>
      </c>
      <c r="E38" s="54">
        <v>132</v>
      </c>
      <c r="F38" s="53" t="str">
        <f t="shared" ref="F38:F41" si="10">IF(A38="C",$F$8+(MIN(E38,200)/34+MIN(MAX(E38-200,0),200)/32+MIN(MAX(E38-400,0),200)/30+MIN(MAX(E38-600,0),400)/28+1/120)/24,"")</f>
        <v/>
      </c>
      <c r="G38" s="53" t="str">
        <f t="shared" ref="G38:G41" si="11">IF(A38="C",$G$11+(MIN(E38,60)/20+MIN(MAX(E38-60,0),540)/15+MIN(MAX(E38-600,0),400)/11.428+1/120)/24,"")</f>
        <v/>
      </c>
      <c r="H38" s="45"/>
    </row>
    <row r="39" spans="1:8" ht="15.75" customHeight="1" x14ac:dyDescent="0.2">
      <c r="A39" s="22"/>
      <c r="B39" s="50" t="s">
        <v>78</v>
      </c>
      <c r="C39" s="51" t="s">
        <v>79</v>
      </c>
      <c r="D39" s="52">
        <f t="shared" si="9"/>
        <v>14</v>
      </c>
      <c r="E39" s="54">
        <v>144</v>
      </c>
      <c r="F39" s="53" t="str">
        <f t="shared" si="10"/>
        <v/>
      </c>
      <c r="G39" s="53" t="str">
        <f t="shared" si="11"/>
        <v/>
      </c>
      <c r="H39" s="45"/>
    </row>
    <row r="40" spans="1:8" ht="15.75" customHeight="1" x14ac:dyDescent="0.2">
      <c r="A40" s="22"/>
      <c r="B40" s="50" t="s">
        <v>80</v>
      </c>
      <c r="C40" s="51" t="s">
        <v>81</v>
      </c>
      <c r="D40" s="52">
        <f t="shared" si="9"/>
        <v>2</v>
      </c>
      <c r="E40" s="54">
        <v>158</v>
      </c>
      <c r="F40" s="53" t="str">
        <f t="shared" si="10"/>
        <v/>
      </c>
      <c r="G40" s="53" t="str">
        <f t="shared" si="11"/>
        <v/>
      </c>
      <c r="H40" s="45"/>
    </row>
    <row r="41" spans="1:8" ht="15.75" customHeight="1" x14ac:dyDescent="0.2">
      <c r="A41" s="22"/>
      <c r="B41" s="50" t="s">
        <v>82</v>
      </c>
      <c r="C41" s="51" t="s">
        <v>83</v>
      </c>
      <c r="D41" s="52">
        <f t="shared" si="9"/>
        <v>7</v>
      </c>
      <c r="E41" s="54">
        <v>160</v>
      </c>
      <c r="F41" s="53" t="str">
        <f t="shared" si="10"/>
        <v/>
      </c>
      <c r="G41" s="53" t="str">
        <f t="shared" si="11"/>
        <v/>
      </c>
      <c r="H41" s="45"/>
    </row>
    <row r="42" spans="1:8" ht="15.75" customHeight="1" x14ac:dyDescent="0.2">
      <c r="A42" s="22"/>
      <c r="B42" s="50" t="s">
        <v>84</v>
      </c>
      <c r="C42" s="51" t="s">
        <v>85</v>
      </c>
      <c r="D42" s="52">
        <f t="shared" si="9"/>
        <v>11</v>
      </c>
      <c r="E42" s="54">
        <v>167</v>
      </c>
      <c r="F42" s="53"/>
      <c r="G42" s="53"/>
      <c r="H42" s="45"/>
    </row>
    <row r="43" spans="1:8" ht="15.75" customHeight="1" x14ac:dyDescent="0.2">
      <c r="A43" s="22"/>
      <c r="B43" s="50" t="s">
        <v>86</v>
      </c>
      <c r="C43" s="51" t="s">
        <v>87</v>
      </c>
      <c r="D43" s="52">
        <f>E46-E43</f>
        <v>1</v>
      </c>
      <c r="E43" s="54">
        <v>178</v>
      </c>
      <c r="F43" s="53" t="str">
        <f>IF(A43="C",$F$8+(MIN(E43,200)/34+MIN(MAX(E43-200,0),200)/32+MIN(MAX(E43-400,0),200)/30+MIN(MAX(E43-600,0),400)/28+1/120)/24,"")</f>
        <v/>
      </c>
      <c r="G43" s="53" t="str">
        <f>IF(A43="C",$G$11+(MIN(E43,60)/20+MIN(MAX(E43-60,0),540)/15+MIN(MAX(E43-600,0),400)/11.428+1/120)/24,"")</f>
        <v/>
      </c>
      <c r="H43" s="45"/>
    </row>
    <row r="44" spans="1:8" ht="15.75" customHeight="1" x14ac:dyDescent="0.2">
      <c r="A44" s="22"/>
      <c r="B44" s="56" t="s">
        <v>88</v>
      </c>
      <c r="C44" s="57"/>
      <c r="D44" s="58"/>
      <c r="E44" s="58"/>
      <c r="F44" s="59"/>
      <c r="G44" s="59"/>
      <c r="H44" s="45"/>
    </row>
    <row r="45" spans="1:8" ht="15.75" customHeight="1" x14ac:dyDescent="0.2">
      <c r="A45" s="22"/>
      <c r="B45" s="46" t="s">
        <v>89</v>
      </c>
      <c r="C45" s="47"/>
      <c r="D45" s="48"/>
      <c r="E45" s="48"/>
      <c r="F45" s="49"/>
      <c r="G45" s="49"/>
      <c r="H45" s="45"/>
    </row>
    <row r="46" spans="1:8" ht="15.75" customHeight="1" x14ac:dyDescent="0.2">
      <c r="A46" s="22"/>
      <c r="B46" s="50" t="s">
        <v>90</v>
      </c>
      <c r="C46" s="51" t="s">
        <v>91</v>
      </c>
      <c r="D46" s="52">
        <f t="shared" ref="D46:D47" si="12">E47-E46</f>
        <v>24</v>
      </c>
      <c r="E46" s="54">
        <v>179</v>
      </c>
      <c r="F46" s="53" t="str">
        <f t="shared" ref="F46:F48" si="13">IF(A46="C",$F$8+(MIN(E46,200)/34+MIN(MAX(E46-200,0),200)/32+MIN(MAX(E46-400,0),200)/30+MIN(MAX(E46-600,0),400)/28+1/120)/24,"")</f>
        <v/>
      </c>
      <c r="G46" s="53" t="str">
        <f t="shared" ref="G46:G48" si="14">IF(A46="C",$G$11+(MIN(E46,60)/20+MIN(MAX(E46-60,0),540)/15+MIN(MAX(E46-600,0),400)/11.428+1/120)/24,"")</f>
        <v/>
      </c>
      <c r="H46" s="45"/>
    </row>
    <row r="47" spans="1:8" ht="15.75" customHeight="1" x14ac:dyDescent="0.2">
      <c r="A47" s="22"/>
      <c r="B47" s="50" t="s">
        <v>92</v>
      </c>
      <c r="C47" s="51" t="s">
        <v>93</v>
      </c>
      <c r="D47" s="52">
        <f t="shared" si="12"/>
        <v>6</v>
      </c>
      <c r="E47" s="54">
        <v>203</v>
      </c>
      <c r="F47" s="53" t="str">
        <f t="shared" si="13"/>
        <v/>
      </c>
      <c r="G47" s="53" t="str">
        <f t="shared" si="14"/>
        <v/>
      </c>
      <c r="H47" s="45"/>
    </row>
    <row r="48" spans="1:8" ht="15.75" customHeight="1" x14ac:dyDescent="0.2">
      <c r="A48" s="22"/>
      <c r="B48" s="50" t="s">
        <v>94</v>
      </c>
      <c r="C48" s="51" t="s">
        <v>95</v>
      </c>
      <c r="D48" s="52">
        <f>E51-E48</f>
        <v>10</v>
      </c>
      <c r="E48" s="54">
        <v>209</v>
      </c>
      <c r="F48" s="53" t="str">
        <f t="shared" si="13"/>
        <v/>
      </c>
      <c r="G48" s="53" t="str">
        <f t="shared" si="14"/>
        <v/>
      </c>
      <c r="H48" s="45"/>
    </row>
    <row r="49" spans="1:8" ht="15.75" customHeight="1" x14ac:dyDescent="0.2">
      <c r="A49" s="22"/>
      <c r="B49" s="56" t="s">
        <v>96</v>
      </c>
      <c r="C49" s="57"/>
      <c r="D49" s="58"/>
      <c r="E49" s="58"/>
      <c r="F49" s="59"/>
      <c r="G49" s="59"/>
      <c r="H49" s="45"/>
    </row>
    <row r="50" spans="1:8" ht="15.75" customHeight="1" x14ac:dyDescent="0.2">
      <c r="A50" s="22"/>
      <c r="B50" s="46" t="s">
        <v>97</v>
      </c>
      <c r="C50" s="47"/>
      <c r="D50" s="48"/>
      <c r="E50" s="48"/>
      <c r="F50" s="49"/>
      <c r="G50" s="49"/>
      <c r="H50" s="45"/>
    </row>
    <row r="51" spans="1:8" ht="15.75" customHeight="1" x14ac:dyDescent="0.2">
      <c r="A51" s="22"/>
      <c r="B51" s="50" t="s">
        <v>98</v>
      </c>
      <c r="C51" s="51" t="s">
        <v>99</v>
      </c>
      <c r="D51" s="52">
        <f t="shared" ref="D51:D60" si="15">E52-E51</f>
        <v>4</v>
      </c>
      <c r="E51" s="54">
        <v>219</v>
      </c>
      <c r="F51" s="53" t="str">
        <f t="shared" ref="F51:F61" si="16">IF(A51="C",$F$8+(MIN(E51,200)/34+MIN(MAX(E51-200,0),200)/32+MIN(MAX(E51-400,0),200)/30+MIN(MAX(E51-600,0),400)/28+1/120)/24,"")</f>
        <v/>
      </c>
      <c r="G51" s="53" t="str">
        <f t="shared" ref="G51:G61" si="17">IF(A51="C",$G$11+(MIN(E51,60)/20+MIN(MAX(E51-60,0),540)/15+MIN(MAX(E51-600,0),400)/11.428+1/120)/24,"")</f>
        <v/>
      </c>
      <c r="H51" s="45"/>
    </row>
    <row r="52" spans="1:8" ht="15.75" customHeight="1" x14ac:dyDescent="0.2">
      <c r="A52" s="22"/>
      <c r="B52" s="50" t="s">
        <v>100</v>
      </c>
      <c r="C52" s="51" t="s">
        <v>101</v>
      </c>
      <c r="D52" s="52">
        <f t="shared" si="15"/>
        <v>4</v>
      </c>
      <c r="E52" s="54">
        <v>223</v>
      </c>
      <c r="F52" s="53" t="str">
        <f t="shared" si="16"/>
        <v/>
      </c>
      <c r="G52" s="53" t="str">
        <f t="shared" si="17"/>
        <v/>
      </c>
      <c r="H52" s="45"/>
    </row>
    <row r="53" spans="1:8" ht="15.75" customHeight="1" x14ac:dyDescent="0.2">
      <c r="A53" s="22" t="s">
        <v>70</v>
      </c>
      <c r="B53" s="41" t="s">
        <v>102</v>
      </c>
      <c r="C53" s="42" t="s">
        <v>103</v>
      </c>
      <c r="D53" s="43">
        <f t="shared" si="15"/>
        <v>5</v>
      </c>
      <c r="E53" s="43">
        <v>227</v>
      </c>
      <c r="F53" s="44">
        <f t="shared" si="16"/>
        <v>1.1556015114379086</v>
      </c>
      <c r="G53" s="44">
        <f t="shared" si="17"/>
        <v>1.5059027777777776</v>
      </c>
      <c r="H53" s="45" t="s">
        <v>73</v>
      </c>
    </row>
    <row r="54" spans="1:8" ht="15.75" customHeight="1" x14ac:dyDescent="0.2">
      <c r="A54" s="22"/>
      <c r="B54" s="50" t="s">
        <v>104</v>
      </c>
      <c r="C54" s="51" t="s">
        <v>105</v>
      </c>
      <c r="D54" s="52">
        <f t="shared" si="15"/>
        <v>6</v>
      </c>
      <c r="E54" s="54">
        <v>232</v>
      </c>
      <c r="F54" s="53" t="str">
        <f t="shared" si="16"/>
        <v/>
      </c>
      <c r="G54" s="53" t="str">
        <f t="shared" si="17"/>
        <v/>
      </c>
      <c r="H54" s="45"/>
    </row>
    <row r="55" spans="1:8" ht="15.75" customHeight="1" x14ac:dyDescent="0.2">
      <c r="A55" s="22"/>
      <c r="B55" s="50" t="s">
        <v>106</v>
      </c>
      <c r="C55" s="51" t="s">
        <v>107</v>
      </c>
      <c r="D55" s="52">
        <f t="shared" si="15"/>
        <v>5</v>
      </c>
      <c r="E55" s="54">
        <v>238</v>
      </c>
      <c r="F55" s="53" t="str">
        <f t="shared" si="16"/>
        <v/>
      </c>
      <c r="G55" s="53" t="str">
        <f t="shared" si="17"/>
        <v/>
      </c>
      <c r="H55" s="45"/>
    </row>
    <row r="56" spans="1:8" ht="15.75" customHeight="1" x14ac:dyDescent="0.2">
      <c r="A56" s="22"/>
      <c r="B56" s="50" t="s">
        <v>108</v>
      </c>
      <c r="C56" s="51" t="s">
        <v>109</v>
      </c>
      <c r="D56" s="52">
        <f t="shared" si="15"/>
        <v>17</v>
      </c>
      <c r="E56" s="54">
        <v>243</v>
      </c>
      <c r="F56" s="53" t="str">
        <f t="shared" si="16"/>
        <v/>
      </c>
      <c r="G56" s="53" t="str">
        <f t="shared" si="17"/>
        <v/>
      </c>
      <c r="H56" s="45"/>
    </row>
    <row r="57" spans="1:8" ht="15.75" customHeight="1" x14ac:dyDescent="0.2">
      <c r="A57" s="22"/>
      <c r="B57" s="50" t="s">
        <v>110</v>
      </c>
      <c r="C57" s="51" t="s">
        <v>111</v>
      </c>
      <c r="D57" s="52">
        <f t="shared" si="15"/>
        <v>13</v>
      </c>
      <c r="E57" s="54">
        <v>260</v>
      </c>
      <c r="F57" s="53" t="str">
        <f t="shared" si="16"/>
        <v/>
      </c>
      <c r="G57" s="53" t="str">
        <f t="shared" si="17"/>
        <v/>
      </c>
      <c r="H57" s="45"/>
    </row>
    <row r="58" spans="1:8" ht="15.75" customHeight="1" x14ac:dyDescent="0.2">
      <c r="A58" s="22"/>
      <c r="B58" s="50" t="s">
        <v>112</v>
      </c>
      <c r="C58" s="51" t="s">
        <v>113</v>
      </c>
      <c r="D58" s="52">
        <f t="shared" si="15"/>
        <v>13</v>
      </c>
      <c r="E58" s="54">
        <v>273</v>
      </c>
      <c r="F58" s="53" t="str">
        <f t="shared" si="16"/>
        <v/>
      </c>
      <c r="G58" s="53" t="str">
        <f t="shared" si="17"/>
        <v/>
      </c>
      <c r="H58" s="45"/>
    </row>
    <row r="59" spans="1:8" ht="15.75" customHeight="1" x14ac:dyDescent="0.2">
      <c r="A59" s="22"/>
      <c r="B59" s="50" t="s">
        <v>114</v>
      </c>
      <c r="C59" s="51" t="s">
        <v>115</v>
      </c>
      <c r="D59" s="52">
        <f t="shared" si="15"/>
        <v>9</v>
      </c>
      <c r="E59" s="54">
        <v>286</v>
      </c>
      <c r="F59" s="53" t="str">
        <f t="shared" si="16"/>
        <v/>
      </c>
      <c r="G59" s="53" t="str">
        <f t="shared" si="17"/>
        <v/>
      </c>
      <c r="H59" s="45"/>
    </row>
    <row r="60" spans="1:8" ht="15.75" customHeight="1" x14ac:dyDescent="0.2">
      <c r="A60" s="22"/>
      <c r="B60" s="50" t="s">
        <v>116</v>
      </c>
      <c r="C60" s="51" t="s">
        <v>117</v>
      </c>
      <c r="D60" s="52">
        <f t="shared" si="15"/>
        <v>12</v>
      </c>
      <c r="E60" s="54">
        <v>295</v>
      </c>
      <c r="F60" s="53" t="str">
        <f t="shared" si="16"/>
        <v/>
      </c>
      <c r="G60" s="53" t="str">
        <f t="shared" si="17"/>
        <v/>
      </c>
      <c r="H60" s="45"/>
    </row>
    <row r="61" spans="1:8" ht="15.75" customHeight="1" x14ac:dyDescent="0.2">
      <c r="A61" s="22"/>
      <c r="B61" s="50" t="s">
        <v>118</v>
      </c>
      <c r="C61" s="51" t="s">
        <v>119</v>
      </c>
      <c r="D61" s="52">
        <f>E64-E61</f>
        <v>18</v>
      </c>
      <c r="E61" s="54">
        <v>307</v>
      </c>
      <c r="F61" s="53" t="str">
        <f t="shared" si="16"/>
        <v/>
      </c>
      <c r="G61" s="53" t="str">
        <f t="shared" si="17"/>
        <v/>
      </c>
      <c r="H61" s="45"/>
    </row>
    <row r="62" spans="1:8" ht="15.75" customHeight="1" x14ac:dyDescent="0.2">
      <c r="A62" s="22"/>
      <c r="B62" s="56" t="s">
        <v>120</v>
      </c>
      <c r="C62" s="57"/>
      <c r="D62" s="58"/>
      <c r="E62" s="58"/>
      <c r="F62" s="59"/>
      <c r="G62" s="59"/>
      <c r="H62" s="45"/>
    </row>
    <row r="63" spans="1:8" ht="15.75" customHeight="1" x14ac:dyDescent="0.2">
      <c r="A63" s="22"/>
      <c r="B63" s="46" t="s">
        <v>121</v>
      </c>
      <c r="C63" s="47"/>
      <c r="D63" s="48"/>
      <c r="E63" s="48"/>
      <c r="F63" s="49"/>
      <c r="G63" s="49"/>
      <c r="H63" s="45"/>
    </row>
    <row r="64" spans="1:8" ht="15.75" customHeight="1" x14ac:dyDescent="0.2">
      <c r="A64" s="22" t="s">
        <v>70</v>
      </c>
      <c r="B64" s="41" t="s">
        <v>122</v>
      </c>
      <c r="C64" s="42" t="s">
        <v>123</v>
      </c>
      <c r="D64" s="43">
        <f t="shared" ref="D64:D71" si="18">E65-E64</f>
        <v>11</v>
      </c>
      <c r="E64" s="43">
        <v>325</v>
      </c>
      <c r="F64" s="44">
        <f t="shared" ref="F64:F72" si="19">IF(A64="C",$F$8+(MIN(E64,200)/34+MIN(MAX(E64-200,0),200)/32+MIN(MAX(E64-400,0),200)/30+MIN(MAX(E64-600,0),400)/28+1/120)/24,"")</f>
        <v>1.2832056781045751</v>
      </c>
      <c r="G64" s="44">
        <f t="shared" ref="G64:G72" si="20">IF(A64="C",$G$11+(MIN(E64,60)/20+MIN(MAX(E64-60,0),540)/15+MIN(MAX(E64-600,0),400)/11.428+1/120)/24,"")</f>
        <v>1.778125</v>
      </c>
      <c r="H64" s="45" t="s">
        <v>73</v>
      </c>
    </row>
    <row r="65" spans="1:8" ht="15.75" customHeight="1" x14ac:dyDescent="0.2">
      <c r="A65" s="22"/>
      <c r="B65" s="50" t="s">
        <v>124</v>
      </c>
      <c r="C65" s="51" t="s">
        <v>125</v>
      </c>
      <c r="D65" s="52">
        <f t="shared" si="18"/>
        <v>9</v>
      </c>
      <c r="E65" s="54">
        <v>336</v>
      </c>
      <c r="F65" s="53" t="str">
        <f t="shared" si="19"/>
        <v/>
      </c>
      <c r="G65" s="53" t="str">
        <f t="shared" si="20"/>
        <v/>
      </c>
      <c r="H65" s="45"/>
    </row>
    <row r="66" spans="1:8" ht="15.75" customHeight="1" x14ac:dyDescent="0.2">
      <c r="A66" s="22"/>
      <c r="B66" s="50" t="s">
        <v>126</v>
      </c>
      <c r="C66" s="51" t="s">
        <v>127</v>
      </c>
      <c r="D66" s="52">
        <f t="shared" si="18"/>
        <v>21</v>
      </c>
      <c r="E66" s="54">
        <v>345</v>
      </c>
      <c r="F66" s="53" t="str">
        <f t="shared" si="19"/>
        <v/>
      </c>
      <c r="G66" s="53" t="str">
        <f t="shared" si="20"/>
        <v/>
      </c>
      <c r="H66" s="45"/>
    </row>
    <row r="67" spans="1:8" ht="15.75" customHeight="1" x14ac:dyDescent="0.2">
      <c r="A67" s="22"/>
      <c r="B67" s="50" t="s">
        <v>128</v>
      </c>
      <c r="C67" s="51" t="s">
        <v>129</v>
      </c>
      <c r="D67" s="52">
        <f t="shared" si="18"/>
        <v>6</v>
      </c>
      <c r="E67" s="54">
        <v>366</v>
      </c>
      <c r="F67" s="53" t="str">
        <f t="shared" si="19"/>
        <v/>
      </c>
      <c r="G67" s="53" t="str">
        <f t="shared" si="20"/>
        <v/>
      </c>
      <c r="H67" s="45"/>
    </row>
    <row r="68" spans="1:8" ht="15.75" customHeight="1" x14ac:dyDescent="0.2">
      <c r="A68" s="22"/>
      <c r="B68" s="50" t="s">
        <v>308</v>
      </c>
      <c r="C68" s="51" t="s">
        <v>309</v>
      </c>
      <c r="D68" s="52">
        <f t="shared" si="18"/>
        <v>4</v>
      </c>
      <c r="E68" s="54">
        <v>372</v>
      </c>
      <c r="F68" s="53" t="str">
        <f t="shared" si="19"/>
        <v/>
      </c>
      <c r="G68" s="53" t="str">
        <f t="shared" si="20"/>
        <v/>
      </c>
      <c r="H68" s="45"/>
    </row>
    <row r="69" spans="1:8" ht="15.75" customHeight="1" x14ac:dyDescent="0.2">
      <c r="A69" s="22"/>
      <c r="B69" s="51" t="s">
        <v>310</v>
      </c>
      <c r="C69" s="51" t="s">
        <v>309</v>
      </c>
      <c r="D69" s="52">
        <f t="shared" si="18"/>
        <v>11</v>
      </c>
      <c r="E69" s="54">
        <v>376</v>
      </c>
      <c r="F69" s="53" t="str">
        <f t="shared" si="19"/>
        <v/>
      </c>
      <c r="G69" s="53" t="str">
        <f t="shared" si="20"/>
        <v/>
      </c>
      <c r="H69" s="45"/>
    </row>
    <row r="70" spans="1:8" ht="15.75" customHeight="1" x14ac:dyDescent="0.2">
      <c r="A70" s="22"/>
      <c r="B70" s="51" t="s">
        <v>311</v>
      </c>
      <c r="C70" s="51" t="s">
        <v>312</v>
      </c>
      <c r="D70" s="52">
        <f t="shared" si="18"/>
        <v>13</v>
      </c>
      <c r="E70" s="54">
        <v>387</v>
      </c>
      <c r="F70" s="53" t="str">
        <f t="shared" si="19"/>
        <v/>
      </c>
      <c r="G70" s="53" t="str">
        <f t="shared" si="20"/>
        <v/>
      </c>
      <c r="H70" s="45"/>
    </row>
    <row r="71" spans="1:8" ht="15.75" customHeight="1" x14ac:dyDescent="0.2">
      <c r="A71" s="22"/>
      <c r="B71" s="50" t="s">
        <v>130</v>
      </c>
      <c r="C71" s="51" t="s">
        <v>131</v>
      </c>
      <c r="D71" s="52">
        <f t="shared" si="18"/>
        <v>24</v>
      </c>
      <c r="E71" s="54">
        <v>400</v>
      </c>
      <c r="F71" s="53" t="str">
        <f t="shared" si="19"/>
        <v/>
      </c>
      <c r="G71" s="53" t="str">
        <f t="shared" si="20"/>
        <v/>
      </c>
      <c r="H71" s="45"/>
    </row>
    <row r="72" spans="1:8" ht="15.75" customHeight="1" x14ac:dyDescent="0.2">
      <c r="A72" s="22" t="s">
        <v>70</v>
      </c>
      <c r="B72" s="41" t="s">
        <v>132</v>
      </c>
      <c r="C72" s="42" t="s">
        <v>133</v>
      </c>
      <c r="D72" s="43">
        <f>E74-E72</f>
        <v>13</v>
      </c>
      <c r="E72" s="43">
        <v>424</v>
      </c>
      <c r="F72" s="44">
        <f t="shared" si="19"/>
        <v>1.4141952614379085</v>
      </c>
      <c r="G72" s="44">
        <f t="shared" si="20"/>
        <v>2.0531250000000001</v>
      </c>
      <c r="H72" s="45" t="s">
        <v>134</v>
      </c>
    </row>
    <row r="73" spans="1:8" ht="15.75" customHeight="1" x14ac:dyDescent="0.2">
      <c r="A73" s="22"/>
      <c r="B73" s="46" t="s">
        <v>135</v>
      </c>
      <c r="C73" s="47"/>
      <c r="D73" s="48"/>
      <c r="E73" s="48"/>
      <c r="F73" s="49"/>
      <c r="G73" s="49"/>
      <c r="H73" s="45"/>
    </row>
    <row r="74" spans="1:8" ht="15.75" customHeight="1" x14ac:dyDescent="0.2">
      <c r="A74" s="22"/>
      <c r="B74" s="50" t="s">
        <v>136</v>
      </c>
      <c r="C74" s="51" t="s">
        <v>137</v>
      </c>
      <c r="D74" s="52">
        <f t="shared" ref="D74:D96" si="21">E75-E74</f>
        <v>8</v>
      </c>
      <c r="E74" s="54">
        <v>437</v>
      </c>
      <c r="F74" s="53" t="str">
        <f t="shared" ref="F74:F97" si="22">IF(A74="C",$F$8+(MIN(E74,200)/34+MIN(MAX(E74-200,0),200)/32+MIN(MAX(E74-400,0),200)/30+MIN(MAX(E74-600,0),400)/28+1/120)/24,"")</f>
        <v/>
      </c>
      <c r="G74" s="53" t="str">
        <f t="shared" ref="G74:G97" si="23">IF(A74="C",$G$11+(MIN(E74,60)/20+MIN(MAX(E74-60,0),540)/15+MIN(MAX(E74-600,0),400)/11.428+1/120)/24,"")</f>
        <v/>
      </c>
      <c r="H74" s="45"/>
    </row>
    <row r="75" spans="1:8" ht="15.75" customHeight="1" x14ac:dyDescent="0.2">
      <c r="A75" s="22"/>
      <c r="B75" s="50" t="s">
        <v>138</v>
      </c>
      <c r="C75" s="51" t="s">
        <v>139</v>
      </c>
      <c r="D75" s="52">
        <f t="shared" si="21"/>
        <v>7</v>
      </c>
      <c r="E75" s="54">
        <v>445</v>
      </c>
      <c r="F75" s="53" t="str">
        <f t="shared" si="22"/>
        <v/>
      </c>
      <c r="G75" s="53" t="str">
        <f t="shared" si="23"/>
        <v/>
      </c>
      <c r="H75" s="45"/>
    </row>
    <row r="76" spans="1:8" ht="15.75" customHeight="1" x14ac:dyDescent="0.2">
      <c r="A76" s="22"/>
      <c r="B76" s="50" t="s">
        <v>140</v>
      </c>
      <c r="C76" s="51" t="s">
        <v>141</v>
      </c>
      <c r="D76" s="52">
        <f t="shared" si="21"/>
        <v>2</v>
      </c>
      <c r="E76" s="54">
        <v>452</v>
      </c>
      <c r="F76" s="53" t="str">
        <f t="shared" si="22"/>
        <v/>
      </c>
      <c r="G76" s="53" t="str">
        <f t="shared" si="23"/>
        <v/>
      </c>
      <c r="H76" s="45"/>
    </row>
    <row r="77" spans="1:8" ht="15.75" customHeight="1" x14ac:dyDescent="0.2">
      <c r="A77" s="22"/>
      <c r="B77" s="50" t="s">
        <v>142</v>
      </c>
      <c r="C77" s="51" t="s">
        <v>143</v>
      </c>
      <c r="D77" s="52">
        <f t="shared" si="21"/>
        <v>7</v>
      </c>
      <c r="E77" s="54">
        <v>454</v>
      </c>
      <c r="F77" s="53" t="str">
        <f t="shared" si="22"/>
        <v/>
      </c>
      <c r="G77" s="53" t="str">
        <f t="shared" si="23"/>
        <v/>
      </c>
      <c r="H77" s="45"/>
    </row>
    <row r="78" spans="1:8" ht="15.75" customHeight="1" x14ac:dyDescent="0.2">
      <c r="A78" s="22"/>
      <c r="B78" s="50" t="s">
        <v>144</v>
      </c>
      <c r="C78" s="51" t="s">
        <v>145</v>
      </c>
      <c r="D78" s="52">
        <f t="shared" si="21"/>
        <v>9</v>
      </c>
      <c r="E78" s="54">
        <v>461</v>
      </c>
      <c r="F78" s="53" t="str">
        <f t="shared" si="22"/>
        <v/>
      </c>
      <c r="G78" s="53" t="str">
        <f t="shared" si="23"/>
        <v/>
      </c>
      <c r="H78" s="45"/>
    </row>
    <row r="79" spans="1:8" ht="15.75" customHeight="1" x14ac:dyDescent="0.2">
      <c r="A79" s="22"/>
      <c r="B79" s="50" t="s">
        <v>146</v>
      </c>
      <c r="C79" s="51" t="s">
        <v>147</v>
      </c>
      <c r="D79" s="52">
        <f t="shared" si="21"/>
        <v>9</v>
      </c>
      <c r="E79" s="54">
        <v>470</v>
      </c>
      <c r="F79" s="53" t="str">
        <f t="shared" si="22"/>
        <v/>
      </c>
      <c r="G79" s="53" t="str">
        <f t="shared" si="23"/>
        <v/>
      </c>
      <c r="H79" s="45"/>
    </row>
    <row r="80" spans="1:8" ht="15.75" customHeight="1" x14ac:dyDescent="0.2">
      <c r="A80" s="22"/>
      <c r="B80" s="50" t="s">
        <v>148</v>
      </c>
      <c r="C80" s="51" t="s">
        <v>147</v>
      </c>
      <c r="D80" s="52">
        <f t="shared" si="21"/>
        <v>6</v>
      </c>
      <c r="E80" s="54">
        <v>479</v>
      </c>
      <c r="F80" s="53" t="str">
        <f t="shared" si="22"/>
        <v/>
      </c>
      <c r="G80" s="53" t="str">
        <f t="shared" si="23"/>
        <v/>
      </c>
      <c r="H80" s="45"/>
    </row>
    <row r="81" spans="1:8" ht="15.75" customHeight="1" x14ac:dyDescent="0.2">
      <c r="A81" s="22"/>
      <c r="B81" s="50" t="s">
        <v>149</v>
      </c>
      <c r="C81" s="51" t="s">
        <v>150</v>
      </c>
      <c r="D81" s="52">
        <f t="shared" si="21"/>
        <v>2</v>
      </c>
      <c r="E81" s="54">
        <v>485</v>
      </c>
      <c r="F81" s="53" t="str">
        <f t="shared" si="22"/>
        <v/>
      </c>
      <c r="G81" s="53" t="str">
        <f t="shared" si="23"/>
        <v/>
      </c>
      <c r="H81" s="45"/>
    </row>
    <row r="82" spans="1:8" ht="15.75" customHeight="1" x14ac:dyDescent="0.2">
      <c r="A82" s="22"/>
      <c r="B82" s="50" t="s">
        <v>151</v>
      </c>
      <c r="C82" s="51" t="s">
        <v>152</v>
      </c>
      <c r="D82" s="52">
        <f t="shared" si="21"/>
        <v>4</v>
      </c>
      <c r="E82" s="54">
        <v>487</v>
      </c>
      <c r="F82" s="53" t="str">
        <f t="shared" si="22"/>
        <v/>
      </c>
      <c r="G82" s="53" t="str">
        <f t="shared" si="23"/>
        <v/>
      </c>
      <c r="H82" s="45"/>
    </row>
    <row r="83" spans="1:8" ht="15.75" customHeight="1" x14ac:dyDescent="0.2">
      <c r="A83" s="22"/>
      <c r="B83" s="50" t="s">
        <v>153</v>
      </c>
      <c r="C83" s="51" t="s">
        <v>147</v>
      </c>
      <c r="D83" s="52">
        <f t="shared" si="21"/>
        <v>6</v>
      </c>
      <c r="E83" s="54">
        <v>491</v>
      </c>
      <c r="F83" s="53" t="str">
        <f t="shared" si="22"/>
        <v/>
      </c>
      <c r="G83" s="53" t="str">
        <f t="shared" si="23"/>
        <v/>
      </c>
      <c r="H83" s="45"/>
    </row>
    <row r="84" spans="1:8" ht="15.75" customHeight="1" x14ac:dyDescent="0.2">
      <c r="A84" s="22"/>
      <c r="B84" s="50" t="s">
        <v>154</v>
      </c>
      <c r="C84" s="51" t="s">
        <v>147</v>
      </c>
      <c r="D84" s="52">
        <f t="shared" si="21"/>
        <v>7</v>
      </c>
      <c r="E84" s="54">
        <v>497</v>
      </c>
      <c r="F84" s="53" t="str">
        <f t="shared" si="22"/>
        <v/>
      </c>
      <c r="G84" s="53" t="str">
        <f t="shared" si="23"/>
        <v/>
      </c>
      <c r="H84" s="45"/>
    </row>
    <row r="85" spans="1:8" ht="15.75" customHeight="1" x14ac:dyDescent="0.2">
      <c r="A85" s="22"/>
      <c r="B85" s="50" t="s">
        <v>155</v>
      </c>
      <c r="C85" s="51" t="s">
        <v>156</v>
      </c>
      <c r="D85" s="52">
        <f t="shared" si="21"/>
        <v>14</v>
      </c>
      <c r="E85" s="54">
        <v>504</v>
      </c>
      <c r="F85" s="53" t="str">
        <f t="shared" si="22"/>
        <v/>
      </c>
      <c r="G85" s="53" t="str">
        <f t="shared" si="23"/>
        <v/>
      </c>
      <c r="H85" s="45"/>
    </row>
    <row r="86" spans="1:8" ht="15.75" customHeight="1" x14ac:dyDescent="0.2">
      <c r="A86" s="22" t="s">
        <v>70</v>
      </c>
      <c r="B86" s="41" t="s">
        <v>157</v>
      </c>
      <c r="C86" s="42" t="s">
        <v>158</v>
      </c>
      <c r="D86" s="43">
        <f t="shared" si="21"/>
        <v>9</v>
      </c>
      <c r="E86" s="43">
        <v>518</v>
      </c>
      <c r="F86" s="44">
        <f t="shared" si="22"/>
        <v>1.5447508169934641</v>
      </c>
      <c r="G86" s="44">
        <f t="shared" si="23"/>
        <v>2.3142361111111112</v>
      </c>
      <c r="H86" s="45" t="s">
        <v>134</v>
      </c>
    </row>
    <row r="87" spans="1:8" ht="15.75" customHeight="1" x14ac:dyDescent="0.2">
      <c r="A87" s="22"/>
      <c r="B87" s="50" t="s">
        <v>159</v>
      </c>
      <c r="C87" s="51" t="s">
        <v>160</v>
      </c>
      <c r="D87" s="52">
        <f t="shared" si="21"/>
        <v>6</v>
      </c>
      <c r="E87" s="54">
        <v>527</v>
      </c>
      <c r="F87" s="53" t="str">
        <f t="shared" si="22"/>
        <v/>
      </c>
      <c r="G87" s="53" t="str">
        <f t="shared" si="23"/>
        <v/>
      </c>
      <c r="H87" s="45"/>
    </row>
    <row r="88" spans="1:8" ht="15.75" customHeight="1" x14ac:dyDescent="0.2">
      <c r="A88" s="22"/>
      <c r="B88" s="50" t="s">
        <v>161</v>
      </c>
      <c r="C88" s="51" t="s">
        <v>162</v>
      </c>
      <c r="D88" s="52">
        <f t="shared" si="21"/>
        <v>13</v>
      </c>
      <c r="E88" s="54">
        <v>533</v>
      </c>
      <c r="F88" s="53" t="str">
        <f t="shared" si="22"/>
        <v/>
      </c>
      <c r="G88" s="53" t="str">
        <f t="shared" si="23"/>
        <v/>
      </c>
      <c r="H88" s="45"/>
    </row>
    <row r="89" spans="1:8" ht="15.75" customHeight="1" x14ac:dyDescent="0.2">
      <c r="A89" s="22" t="s">
        <v>70</v>
      </c>
      <c r="B89" s="41" t="s">
        <v>163</v>
      </c>
      <c r="C89" s="42" t="s">
        <v>162</v>
      </c>
      <c r="D89" s="43">
        <f t="shared" si="21"/>
        <v>2</v>
      </c>
      <c r="E89" s="43">
        <v>546</v>
      </c>
      <c r="F89" s="44">
        <f t="shared" si="22"/>
        <v>1.5836397058823528</v>
      </c>
      <c r="G89" s="44">
        <f t="shared" si="23"/>
        <v>2.3920138888888887</v>
      </c>
      <c r="H89" s="45" t="s">
        <v>134</v>
      </c>
    </row>
    <row r="90" spans="1:8" ht="15.75" customHeight="1" x14ac:dyDescent="0.2">
      <c r="A90" s="22"/>
      <c r="B90" s="50" t="s">
        <v>164</v>
      </c>
      <c r="C90" s="51" t="s">
        <v>165</v>
      </c>
      <c r="D90" s="52">
        <f t="shared" si="21"/>
        <v>6</v>
      </c>
      <c r="E90" s="54">
        <v>548</v>
      </c>
      <c r="F90" s="53" t="str">
        <f t="shared" si="22"/>
        <v/>
      </c>
      <c r="G90" s="53" t="str">
        <f t="shared" si="23"/>
        <v/>
      </c>
      <c r="H90" s="45"/>
    </row>
    <row r="91" spans="1:8" ht="15.75" customHeight="1" x14ac:dyDescent="0.2">
      <c r="A91" s="22"/>
      <c r="B91" s="50" t="s">
        <v>166</v>
      </c>
      <c r="C91" s="51" t="s">
        <v>167</v>
      </c>
      <c r="D91" s="52">
        <f t="shared" si="21"/>
        <v>17</v>
      </c>
      <c r="E91" s="54">
        <v>554</v>
      </c>
      <c r="F91" s="53" t="str">
        <f t="shared" si="22"/>
        <v/>
      </c>
      <c r="G91" s="53" t="str">
        <f t="shared" si="23"/>
        <v/>
      </c>
      <c r="H91" s="45"/>
    </row>
    <row r="92" spans="1:8" ht="15.75" customHeight="1" x14ac:dyDescent="0.2">
      <c r="A92" s="22"/>
      <c r="B92" s="50" t="s">
        <v>168</v>
      </c>
      <c r="C92" s="51" t="s">
        <v>169</v>
      </c>
      <c r="D92" s="52">
        <f t="shared" si="21"/>
        <v>10</v>
      </c>
      <c r="E92" s="54">
        <v>571</v>
      </c>
      <c r="F92" s="53" t="str">
        <f t="shared" si="22"/>
        <v/>
      </c>
      <c r="G92" s="53" t="str">
        <f t="shared" si="23"/>
        <v/>
      </c>
      <c r="H92" s="45"/>
    </row>
    <row r="93" spans="1:8" ht="15.75" customHeight="1" x14ac:dyDescent="0.2">
      <c r="A93" s="22"/>
      <c r="B93" s="50" t="s">
        <v>170</v>
      </c>
      <c r="C93" s="51" t="s">
        <v>171</v>
      </c>
      <c r="D93" s="52">
        <f t="shared" si="21"/>
        <v>8</v>
      </c>
      <c r="E93" s="54">
        <v>581</v>
      </c>
      <c r="F93" s="53" t="str">
        <f t="shared" si="22"/>
        <v/>
      </c>
      <c r="G93" s="53" t="str">
        <f t="shared" si="23"/>
        <v/>
      </c>
      <c r="H93" s="45"/>
    </row>
    <row r="94" spans="1:8" ht="15.75" customHeight="1" x14ac:dyDescent="0.2">
      <c r="A94" s="22"/>
      <c r="B94" s="50" t="s">
        <v>172</v>
      </c>
      <c r="C94" s="51" t="s">
        <v>173</v>
      </c>
      <c r="D94" s="52">
        <f t="shared" si="21"/>
        <v>7</v>
      </c>
      <c r="E94" s="54">
        <v>589</v>
      </c>
      <c r="F94" s="53" t="str">
        <f t="shared" si="22"/>
        <v/>
      </c>
      <c r="G94" s="53" t="str">
        <f t="shared" si="23"/>
        <v/>
      </c>
      <c r="H94" s="45"/>
    </row>
    <row r="95" spans="1:8" ht="15.75" customHeight="1" x14ac:dyDescent="0.2">
      <c r="A95" s="22"/>
      <c r="B95" s="50" t="s">
        <v>174</v>
      </c>
      <c r="C95" s="51" t="s">
        <v>175</v>
      </c>
      <c r="D95" s="52">
        <f t="shared" si="21"/>
        <v>10</v>
      </c>
      <c r="E95" s="54">
        <v>596</v>
      </c>
      <c r="F95" s="53" t="str">
        <f t="shared" si="22"/>
        <v/>
      </c>
      <c r="G95" s="53" t="str">
        <f t="shared" si="23"/>
        <v/>
      </c>
      <c r="H95" s="45"/>
    </row>
    <row r="96" spans="1:8" ht="15.75" customHeight="1" x14ac:dyDescent="0.2">
      <c r="A96" s="22"/>
      <c r="B96" s="50" t="s">
        <v>176</v>
      </c>
      <c r="C96" s="51" t="s">
        <v>177</v>
      </c>
      <c r="D96" s="52">
        <f t="shared" si="21"/>
        <v>3</v>
      </c>
      <c r="E96" s="54">
        <v>606</v>
      </c>
      <c r="F96" s="53" t="str">
        <f t="shared" si="22"/>
        <v/>
      </c>
      <c r="G96" s="53" t="str">
        <f t="shared" si="23"/>
        <v/>
      </c>
      <c r="H96" s="45"/>
    </row>
    <row r="97" spans="1:8" ht="15.75" customHeight="1" x14ac:dyDescent="0.2">
      <c r="A97" s="22"/>
      <c r="B97" s="50" t="s">
        <v>178</v>
      </c>
      <c r="C97" s="51" t="s">
        <v>179</v>
      </c>
      <c r="D97" s="52">
        <f>E99-E97</f>
        <v>4</v>
      </c>
      <c r="E97" s="54">
        <v>609</v>
      </c>
      <c r="F97" s="53" t="str">
        <f t="shared" si="22"/>
        <v/>
      </c>
      <c r="G97" s="53" t="str">
        <f t="shared" si="23"/>
        <v/>
      </c>
      <c r="H97" s="45"/>
    </row>
    <row r="98" spans="1:8" ht="15.75" customHeight="1" x14ac:dyDescent="0.2">
      <c r="A98" s="22"/>
      <c r="B98" s="46" t="s">
        <v>180</v>
      </c>
      <c r="C98" s="47"/>
      <c r="D98" s="48"/>
      <c r="E98" s="48"/>
      <c r="F98" s="49"/>
      <c r="G98" s="49"/>
      <c r="H98" s="45"/>
    </row>
    <row r="99" spans="1:8" ht="15.75" customHeight="1" x14ac:dyDescent="0.2">
      <c r="A99" s="22"/>
      <c r="B99" s="50" t="s">
        <v>181</v>
      </c>
      <c r="C99" s="51" t="s">
        <v>182</v>
      </c>
      <c r="D99" s="52">
        <f>E102-E99</f>
        <v>1</v>
      </c>
      <c r="E99" s="54">
        <v>613</v>
      </c>
      <c r="F99" s="53" t="str">
        <f>IF(A99="C",$F$8+(MIN(E99,200)/34+MIN(MAX(E99-200,0),200)/32+MIN(MAX(E99-400,0),200)/30+MIN(MAX(E99-600,0),400)/28+1/120)/24,"")</f>
        <v/>
      </c>
      <c r="G99" s="53" t="str">
        <f>IF(A99="C",$G$11+(MIN(E99,60)/20+MIN(MAX(E99-60,0),540)/15+MIN(MAX(E99-600,0),400)/11.428+1/120)/24,"")</f>
        <v/>
      </c>
      <c r="H99" s="45"/>
    </row>
    <row r="100" spans="1:8" ht="15.75" customHeight="1" x14ac:dyDescent="0.2">
      <c r="A100" s="22"/>
      <c r="B100" s="56" t="s">
        <v>183</v>
      </c>
      <c r="C100" s="57"/>
      <c r="D100" s="58"/>
      <c r="E100" s="58"/>
      <c r="F100" s="59"/>
      <c r="G100" s="59"/>
      <c r="H100" s="45"/>
    </row>
    <row r="101" spans="1:8" ht="15.75" customHeight="1" x14ac:dyDescent="0.2">
      <c r="A101" s="22"/>
      <c r="B101" s="46" t="s">
        <v>184</v>
      </c>
      <c r="C101" s="47"/>
      <c r="D101" s="48"/>
      <c r="E101" s="48"/>
      <c r="F101" s="49"/>
      <c r="G101" s="49"/>
      <c r="H101" s="45"/>
    </row>
    <row r="102" spans="1:8" ht="15.75" customHeight="1" x14ac:dyDescent="0.2">
      <c r="A102" s="22"/>
      <c r="B102" s="50" t="s">
        <v>185</v>
      </c>
      <c r="C102" s="51" t="s">
        <v>186</v>
      </c>
      <c r="D102" s="52">
        <f t="shared" ref="D102:D108" si="24">E103-E102</f>
        <v>7</v>
      </c>
      <c r="E102" s="54">
        <v>614</v>
      </c>
      <c r="F102" s="53" t="str">
        <f t="shared" ref="F102:F108" si="25">IF(A102="C",$F$8+(MIN(E102,200)/34+MIN(MAX(E102-200,0),200)/32+MIN(MAX(E102-400,0),200)/30+MIN(MAX(E102-600,0),400)/28+1/120)/24,"")</f>
        <v/>
      </c>
      <c r="G102" s="53" t="str">
        <f t="shared" ref="G102:G108" si="26">IF(A102="C",$G$11+(MIN(E102,60)/20+MIN(MAX(E102-60,0),540)/15+MIN(MAX(E102-600,0),400)/11.428+1/120)/24,"")</f>
        <v/>
      </c>
      <c r="H102" s="45"/>
    </row>
    <row r="103" spans="1:8" ht="15.75" customHeight="1" x14ac:dyDescent="0.2">
      <c r="A103" s="22"/>
      <c r="B103" s="50" t="s">
        <v>187</v>
      </c>
      <c r="C103" s="51" t="s">
        <v>188</v>
      </c>
      <c r="D103" s="52">
        <f t="shared" si="24"/>
        <v>7</v>
      </c>
      <c r="E103" s="54">
        <v>621</v>
      </c>
      <c r="F103" s="53" t="str">
        <f t="shared" si="25"/>
        <v/>
      </c>
      <c r="G103" s="53" t="str">
        <f t="shared" si="26"/>
        <v/>
      </c>
      <c r="H103" s="45"/>
    </row>
    <row r="104" spans="1:8" ht="15.75" customHeight="1" x14ac:dyDescent="0.2">
      <c r="A104" s="22"/>
      <c r="B104" s="50" t="s">
        <v>189</v>
      </c>
      <c r="C104" s="51" t="s">
        <v>190</v>
      </c>
      <c r="D104" s="52">
        <f t="shared" si="24"/>
        <v>5</v>
      </c>
      <c r="E104" s="54">
        <v>628</v>
      </c>
      <c r="F104" s="53" t="str">
        <f t="shared" si="25"/>
        <v/>
      </c>
      <c r="G104" s="53" t="str">
        <f t="shared" si="26"/>
        <v/>
      </c>
      <c r="H104" s="45"/>
    </row>
    <row r="105" spans="1:8" ht="15.75" customHeight="1" x14ac:dyDescent="0.2">
      <c r="A105" s="22"/>
      <c r="B105" s="50" t="s">
        <v>191</v>
      </c>
      <c r="C105" s="51" t="s">
        <v>192</v>
      </c>
      <c r="D105" s="52">
        <f t="shared" si="24"/>
        <v>10</v>
      </c>
      <c r="E105" s="54">
        <v>633</v>
      </c>
      <c r="F105" s="53" t="str">
        <f t="shared" si="25"/>
        <v/>
      </c>
      <c r="G105" s="53" t="str">
        <f t="shared" si="26"/>
        <v/>
      </c>
      <c r="H105" s="45"/>
    </row>
    <row r="106" spans="1:8" ht="15.75" customHeight="1" x14ac:dyDescent="0.2">
      <c r="A106" s="22"/>
      <c r="B106" s="50" t="s">
        <v>193</v>
      </c>
      <c r="C106" s="51" t="s">
        <v>194</v>
      </c>
      <c r="D106" s="52">
        <f t="shared" si="24"/>
        <v>8</v>
      </c>
      <c r="E106" s="54">
        <v>643</v>
      </c>
      <c r="F106" s="53" t="str">
        <f t="shared" si="25"/>
        <v/>
      </c>
      <c r="G106" s="53" t="str">
        <f t="shared" si="26"/>
        <v/>
      </c>
      <c r="H106" s="45"/>
    </row>
    <row r="107" spans="1:8" ht="15.75" customHeight="1" x14ac:dyDescent="0.2">
      <c r="A107" s="22"/>
      <c r="B107" s="50" t="s">
        <v>195</v>
      </c>
      <c r="C107" s="51" t="s">
        <v>196</v>
      </c>
      <c r="D107" s="52">
        <f t="shared" si="24"/>
        <v>23</v>
      </c>
      <c r="E107" s="54">
        <v>651</v>
      </c>
      <c r="F107" s="53" t="str">
        <f t="shared" si="25"/>
        <v/>
      </c>
      <c r="G107" s="53" t="str">
        <f t="shared" si="26"/>
        <v/>
      </c>
      <c r="H107" s="45"/>
    </row>
    <row r="108" spans="1:8" ht="15.75" customHeight="1" x14ac:dyDescent="0.2">
      <c r="A108" s="22" t="s">
        <v>197</v>
      </c>
      <c r="B108" s="41" t="s">
        <v>198</v>
      </c>
      <c r="C108" s="42" t="s">
        <v>199</v>
      </c>
      <c r="D108" s="43">
        <f t="shared" si="24"/>
        <v>16</v>
      </c>
      <c r="E108" s="43">
        <v>674</v>
      </c>
      <c r="F108" s="44">
        <f t="shared" si="25"/>
        <v>1.7687587535014004</v>
      </c>
      <c r="G108" s="44">
        <f t="shared" si="26"/>
        <v>2.8118190458134018</v>
      </c>
      <c r="H108" s="45" t="s">
        <v>200</v>
      </c>
    </row>
    <row r="109" spans="1:8" ht="15.75" customHeight="1" x14ac:dyDescent="0.2">
      <c r="A109" s="22"/>
      <c r="B109" s="50" t="s">
        <v>201</v>
      </c>
      <c r="C109" s="51" t="s">
        <v>202</v>
      </c>
      <c r="D109" s="52">
        <f>E111-E109</f>
        <v>4</v>
      </c>
      <c r="E109" s="54">
        <v>690</v>
      </c>
      <c r="F109" s="53"/>
      <c r="G109" s="53"/>
      <c r="H109" s="45"/>
    </row>
    <row r="110" spans="1:8" ht="15.75" customHeight="1" x14ac:dyDescent="0.2">
      <c r="A110" s="22"/>
      <c r="B110" s="46" t="s">
        <v>203</v>
      </c>
      <c r="C110" s="47"/>
      <c r="D110" s="48"/>
      <c r="E110" s="48"/>
      <c r="F110" s="49"/>
      <c r="G110" s="49"/>
      <c r="H110" s="45"/>
    </row>
    <row r="111" spans="1:8" ht="15.75" customHeight="1" x14ac:dyDescent="0.2">
      <c r="A111" s="22"/>
      <c r="B111" s="50" t="s">
        <v>204</v>
      </c>
      <c r="C111" s="51" t="s">
        <v>205</v>
      </c>
      <c r="D111" s="52">
        <f t="shared" ref="D111:D118" si="27">E112-E111</f>
        <v>8</v>
      </c>
      <c r="E111" s="54">
        <v>694</v>
      </c>
      <c r="F111" s="53" t="str">
        <f t="shared" ref="F111:F119" si="28">IF(A111="C",$F$8+(MIN(E111,200)/34+MIN(MAX(E111-200,0),200)/32+MIN(MAX(E111-400,0),200)/30+MIN(MAX(E111-600,0),400)/28+1/120)/24,"")</f>
        <v/>
      </c>
      <c r="G111" s="53" t="str">
        <f t="shared" ref="G111:G119" si="29">IF(A111="C",$G$11+(MIN(E111,60)/20+MIN(MAX(E111-60,0),540)/15+MIN(MAX(E111-600,0),400)/11.428+1/120)/24,"")</f>
        <v/>
      </c>
      <c r="H111" s="45"/>
    </row>
    <row r="112" spans="1:8" ht="15.75" customHeight="1" x14ac:dyDescent="0.2">
      <c r="A112" s="22"/>
      <c r="B112" s="50" t="s">
        <v>206</v>
      </c>
      <c r="C112" s="51" t="s">
        <v>207</v>
      </c>
      <c r="D112" s="52">
        <f t="shared" si="27"/>
        <v>6</v>
      </c>
      <c r="E112" s="54">
        <v>702</v>
      </c>
      <c r="F112" s="53" t="str">
        <f t="shared" si="28"/>
        <v/>
      </c>
      <c r="G112" s="53" t="str">
        <f t="shared" si="29"/>
        <v/>
      </c>
      <c r="H112" s="45"/>
    </row>
    <row r="113" spans="1:8" ht="15.75" customHeight="1" x14ac:dyDescent="0.2">
      <c r="A113" s="22"/>
      <c r="B113" s="50" t="s">
        <v>208</v>
      </c>
      <c r="C113" s="51" t="s">
        <v>209</v>
      </c>
      <c r="D113" s="52">
        <f t="shared" si="27"/>
        <v>8</v>
      </c>
      <c r="E113" s="54">
        <v>708</v>
      </c>
      <c r="F113" s="53" t="str">
        <f t="shared" si="28"/>
        <v/>
      </c>
      <c r="G113" s="53" t="str">
        <f t="shared" si="29"/>
        <v/>
      </c>
      <c r="H113" s="45"/>
    </row>
    <row r="114" spans="1:8" ht="15.75" customHeight="1" x14ac:dyDescent="0.2">
      <c r="A114" s="22"/>
      <c r="B114" s="50" t="s">
        <v>210</v>
      </c>
      <c r="C114" s="51" t="s">
        <v>211</v>
      </c>
      <c r="D114" s="52">
        <f t="shared" si="27"/>
        <v>6</v>
      </c>
      <c r="E114" s="54">
        <v>716</v>
      </c>
      <c r="F114" s="53" t="str">
        <f t="shared" si="28"/>
        <v/>
      </c>
      <c r="G114" s="53" t="str">
        <f t="shared" si="29"/>
        <v/>
      </c>
      <c r="H114" s="45"/>
    </row>
    <row r="115" spans="1:8" ht="15.75" customHeight="1" x14ac:dyDescent="0.2">
      <c r="A115" s="22"/>
      <c r="B115" s="50" t="s">
        <v>212</v>
      </c>
      <c r="C115" s="51" t="s">
        <v>213</v>
      </c>
      <c r="D115" s="52">
        <f t="shared" si="27"/>
        <v>5</v>
      </c>
      <c r="E115" s="54">
        <v>722</v>
      </c>
      <c r="F115" s="53" t="str">
        <f t="shared" si="28"/>
        <v/>
      </c>
      <c r="G115" s="53" t="str">
        <f t="shared" si="29"/>
        <v/>
      </c>
      <c r="H115" s="45"/>
    </row>
    <row r="116" spans="1:8" ht="15.75" customHeight="1" x14ac:dyDescent="0.2">
      <c r="A116" s="22"/>
      <c r="B116" s="50" t="s">
        <v>214</v>
      </c>
      <c r="C116" s="51" t="s">
        <v>215</v>
      </c>
      <c r="D116" s="52">
        <f t="shared" si="27"/>
        <v>5</v>
      </c>
      <c r="E116" s="54">
        <v>727</v>
      </c>
      <c r="F116" s="53" t="str">
        <f t="shared" si="28"/>
        <v/>
      </c>
      <c r="G116" s="53" t="str">
        <f t="shared" si="29"/>
        <v/>
      </c>
      <c r="H116" s="45"/>
    </row>
    <row r="117" spans="1:8" ht="15.75" customHeight="1" x14ac:dyDescent="0.2">
      <c r="A117" s="22"/>
      <c r="B117" s="50" t="s">
        <v>216</v>
      </c>
      <c r="C117" s="51" t="s">
        <v>217</v>
      </c>
      <c r="D117" s="52">
        <f t="shared" si="27"/>
        <v>18</v>
      </c>
      <c r="E117" s="54">
        <v>732</v>
      </c>
      <c r="F117" s="53" t="str">
        <f t="shared" si="28"/>
        <v/>
      </c>
      <c r="G117" s="53" t="str">
        <f t="shared" si="29"/>
        <v/>
      </c>
      <c r="H117" s="45"/>
    </row>
    <row r="118" spans="1:8" ht="15.75" customHeight="1" x14ac:dyDescent="0.2">
      <c r="A118" s="22"/>
      <c r="B118" s="50" t="s">
        <v>218</v>
      </c>
      <c r="C118" s="51" t="s">
        <v>219</v>
      </c>
      <c r="D118" s="52">
        <f t="shared" si="27"/>
        <v>6</v>
      </c>
      <c r="E118" s="54">
        <v>750</v>
      </c>
      <c r="F118" s="53" t="str">
        <f t="shared" si="28"/>
        <v/>
      </c>
      <c r="G118" s="53" t="str">
        <f t="shared" si="29"/>
        <v/>
      </c>
      <c r="H118" s="45"/>
    </row>
    <row r="119" spans="1:8" ht="15.75" customHeight="1" x14ac:dyDescent="0.2">
      <c r="A119" s="22"/>
      <c r="B119" s="50" t="s">
        <v>220</v>
      </c>
      <c r="C119" s="51" t="s">
        <v>221</v>
      </c>
      <c r="D119" s="52">
        <f>E121-E119</f>
        <v>7</v>
      </c>
      <c r="E119" s="54">
        <v>756</v>
      </c>
      <c r="F119" s="53" t="str">
        <f t="shared" si="28"/>
        <v/>
      </c>
      <c r="G119" s="53" t="str">
        <f t="shared" si="29"/>
        <v/>
      </c>
      <c r="H119" s="45"/>
    </row>
    <row r="120" spans="1:8" ht="15.75" customHeight="1" x14ac:dyDescent="0.2">
      <c r="A120" s="22"/>
      <c r="B120" s="46" t="s">
        <v>222</v>
      </c>
      <c r="C120" s="47"/>
      <c r="D120" s="48"/>
      <c r="E120" s="48"/>
      <c r="F120" s="49"/>
      <c r="G120" s="49"/>
      <c r="H120" s="45"/>
    </row>
    <row r="121" spans="1:8" ht="15.75" customHeight="1" x14ac:dyDescent="0.2">
      <c r="A121" s="22"/>
      <c r="B121" s="50" t="s">
        <v>223</v>
      </c>
      <c r="C121" s="51" t="s">
        <v>224</v>
      </c>
      <c r="D121" s="52">
        <f t="shared" ref="D121:D133" si="30">E122-E121</f>
        <v>7</v>
      </c>
      <c r="E121" s="54">
        <v>763</v>
      </c>
      <c r="F121" s="53" t="str">
        <f t="shared" ref="F121:F134" si="31">IF(A121="C",$F$8+(MIN(E121,200)/34+MIN(MAX(E121-200,0),200)/32+MIN(MAX(E121-400,0),200)/30+MIN(MAX(E121-600,0),400)/28+1/120)/24,"")</f>
        <v/>
      </c>
      <c r="G121" s="53" t="str">
        <f t="shared" ref="G121:G134" si="32">IF(A121="C",$G$11+(MIN(E121,60)/20+MIN(MAX(E121-60,0),540)/15+MIN(MAX(E121-600,0),400)/11.428+1/120)/24,"")</f>
        <v/>
      </c>
      <c r="H121" s="45"/>
    </row>
    <row r="122" spans="1:8" ht="15.75" customHeight="1" x14ac:dyDescent="0.2">
      <c r="A122" s="22"/>
      <c r="B122" s="50" t="s">
        <v>225</v>
      </c>
      <c r="C122" s="51" t="s">
        <v>226</v>
      </c>
      <c r="D122" s="52">
        <f t="shared" si="30"/>
        <v>7</v>
      </c>
      <c r="E122" s="54">
        <v>770</v>
      </c>
      <c r="F122" s="53" t="str">
        <f t="shared" si="31"/>
        <v/>
      </c>
      <c r="G122" s="53" t="str">
        <f t="shared" si="32"/>
        <v/>
      </c>
      <c r="H122" s="45"/>
    </row>
    <row r="123" spans="1:8" ht="15.75" customHeight="1" x14ac:dyDescent="0.2">
      <c r="A123" s="22"/>
      <c r="B123" s="50" t="s">
        <v>227</v>
      </c>
      <c r="C123" s="51" t="s">
        <v>228</v>
      </c>
      <c r="D123" s="52">
        <f t="shared" si="30"/>
        <v>9</v>
      </c>
      <c r="E123" s="54">
        <v>777</v>
      </c>
      <c r="F123" s="53" t="str">
        <f t="shared" si="31"/>
        <v/>
      </c>
      <c r="G123" s="53" t="str">
        <f t="shared" si="32"/>
        <v/>
      </c>
      <c r="H123" s="45"/>
    </row>
    <row r="124" spans="1:8" ht="15.75" customHeight="1" x14ac:dyDescent="0.2">
      <c r="A124" s="22"/>
      <c r="B124" s="50" t="s">
        <v>229</v>
      </c>
      <c r="C124" s="51" t="s">
        <v>230</v>
      </c>
      <c r="D124" s="52">
        <f t="shared" si="30"/>
        <v>11</v>
      </c>
      <c r="E124" s="54">
        <v>786</v>
      </c>
      <c r="F124" s="53" t="str">
        <f t="shared" si="31"/>
        <v/>
      </c>
      <c r="G124" s="53" t="str">
        <f t="shared" si="32"/>
        <v/>
      </c>
      <c r="H124" s="45"/>
    </row>
    <row r="125" spans="1:8" ht="15.75" customHeight="1" x14ac:dyDescent="0.2">
      <c r="A125" s="22"/>
      <c r="B125" s="50" t="s">
        <v>231</v>
      </c>
      <c r="C125" s="51" t="s">
        <v>232</v>
      </c>
      <c r="D125" s="52">
        <f t="shared" si="30"/>
        <v>6</v>
      </c>
      <c r="E125" s="54">
        <v>797</v>
      </c>
      <c r="F125" s="53" t="str">
        <f t="shared" si="31"/>
        <v/>
      </c>
      <c r="G125" s="53" t="str">
        <f t="shared" si="32"/>
        <v/>
      </c>
      <c r="H125" s="45"/>
    </row>
    <row r="126" spans="1:8" ht="15.75" customHeight="1" x14ac:dyDescent="0.2">
      <c r="A126" s="22"/>
      <c r="B126" s="50" t="s">
        <v>233</v>
      </c>
      <c r="C126" s="51" t="s">
        <v>234</v>
      </c>
      <c r="D126" s="52">
        <f t="shared" si="30"/>
        <v>5</v>
      </c>
      <c r="E126" s="54">
        <v>803</v>
      </c>
      <c r="F126" s="53" t="str">
        <f t="shared" si="31"/>
        <v/>
      </c>
      <c r="G126" s="53" t="str">
        <f t="shared" si="32"/>
        <v/>
      </c>
      <c r="H126" s="45"/>
    </row>
    <row r="127" spans="1:8" ht="15.75" customHeight="1" x14ac:dyDescent="0.2">
      <c r="A127" s="22"/>
      <c r="B127" s="50" t="s">
        <v>235</v>
      </c>
      <c r="C127" s="51" t="s">
        <v>236</v>
      </c>
      <c r="D127" s="52">
        <f t="shared" si="30"/>
        <v>6</v>
      </c>
      <c r="E127" s="54">
        <v>808</v>
      </c>
      <c r="F127" s="53" t="str">
        <f t="shared" si="31"/>
        <v/>
      </c>
      <c r="G127" s="53" t="str">
        <f t="shared" si="32"/>
        <v/>
      </c>
      <c r="H127" s="45"/>
    </row>
    <row r="128" spans="1:8" ht="15.75" customHeight="1" x14ac:dyDescent="0.2">
      <c r="A128" s="22"/>
      <c r="B128" s="50" t="s">
        <v>237</v>
      </c>
      <c r="C128" s="51" t="s">
        <v>238</v>
      </c>
      <c r="D128" s="52">
        <f t="shared" si="30"/>
        <v>5</v>
      </c>
      <c r="E128" s="54">
        <v>814</v>
      </c>
      <c r="F128" s="53" t="str">
        <f t="shared" si="31"/>
        <v/>
      </c>
      <c r="G128" s="53" t="str">
        <f t="shared" si="32"/>
        <v/>
      </c>
      <c r="H128" s="45"/>
    </row>
    <row r="129" spans="1:8" ht="15.75" customHeight="1" x14ac:dyDescent="0.2">
      <c r="A129" s="22" t="s">
        <v>70</v>
      </c>
      <c r="B129" s="41" t="s">
        <v>239</v>
      </c>
      <c r="C129" s="42" t="s">
        <v>240</v>
      </c>
      <c r="D129" s="43">
        <f t="shared" si="30"/>
        <v>13</v>
      </c>
      <c r="E129" s="43">
        <v>819</v>
      </c>
      <c r="F129" s="44">
        <f t="shared" si="31"/>
        <v>1.9845325630252102</v>
      </c>
      <c r="G129" s="44">
        <f t="shared" si="32"/>
        <v>3.3404913127600824</v>
      </c>
      <c r="H129" s="45" t="s">
        <v>241</v>
      </c>
    </row>
    <row r="130" spans="1:8" ht="15.75" customHeight="1" x14ac:dyDescent="0.2">
      <c r="A130" s="22"/>
      <c r="B130" s="50" t="s">
        <v>242</v>
      </c>
      <c r="C130" s="51" t="s">
        <v>243</v>
      </c>
      <c r="D130" s="52">
        <f t="shared" si="30"/>
        <v>7</v>
      </c>
      <c r="E130" s="54">
        <v>832</v>
      </c>
      <c r="F130" s="53" t="str">
        <f t="shared" si="31"/>
        <v/>
      </c>
      <c r="G130" s="53" t="str">
        <f t="shared" si="32"/>
        <v/>
      </c>
      <c r="H130" s="45"/>
    </row>
    <row r="131" spans="1:8" ht="15.75" customHeight="1" x14ac:dyDescent="0.2">
      <c r="A131" s="22"/>
      <c r="B131" s="50" t="s">
        <v>244</v>
      </c>
      <c r="C131" s="51" t="s">
        <v>245</v>
      </c>
      <c r="D131" s="52">
        <f t="shared" si="30"/>
        <v>9</v>
      </c>
      <c r="E131" s="54">
        <v>839</v>
      </c>
      <c r="F131" s="53" t="str">
        <f t="shared" si="31"/>
        <v/>
      </c>
      <c r="G131" s="53" t="str">
        <f t="shared" si="32"/>
        <v/>
      </c>
      <c r="H131" s="45"/>
    </row>
    <row r="132" spans="1:8" ht="15.75" customHeight="1" x14ac:dyDescent="0.2">
      <c r="A132" s="22"/>
      <c r="B132" s="50" t="s">
        <v>246</v>
      </c>
      <c r="C132" s="51" t="s">
        <v>245</v>
      </c>
      <c r="D132" s="52">
        <f t="shared" si="30"/>
        <v>17</v>
      </c>
      <c r="E132" s="54">
        <v>848</v>
      </c>
      <c r="F132" s="53" t="str">
        <f t="shared" si="31"/>
        <v/>
      </c>
      <c r="G132" s="53" t="str">
        <f t="shared" si="32"/>
        <v/>
      </c>
      <c r="H132" s="45"/>
    </row>
    <row r="133" spans="1:8" ht="15.75" customHeight="1" x14ac:dyDescent="0.2">
      <c r="A133" s="22" t="s">
        <v>70</v>
      </c>
      <c r="B133" s="41" t="s">
        <v>247</v>
      </c>
      <c r="C133" s="42" t="s">
        <v>248</v>
      </c>
      <c r="D133" s="43">
        <f t="shared" si="30"/>
        <v>2</v>
      </c>
      <c r="E133" s="43">
        <v>865</v>
      </c>
      <c r="F133" s="44">
        <f t="shared" si="31"/>
        <v>2.0529849439775907</v>
      </c>
      <c r="G133" s="44">
        <f t="shared" si="32"/>
        <v>3.508208031929374</v>
      </c>
      <c r="H133" s="45" t="s">
        <v>249</v>
      </c>
    </row>
    <row r="134" spans="1:8" ht="15.75" customHeight="1" x14ac:dyDescent="0.2">
      <c r="A134" s="22"/>
      <c r="B134" s="50" t="s">
        <v>250</v>
      </c>
      <c r="C134" s="51" t="s">
        <v>251</v>
      </c>
      <c r="D134" s="52">
        <f>E137-E134</f>
        <v>7</v>
      </c>
      <c r="E134" s="54">
        <v>867</v>
      </c>
      <c r="F134" s="53" t="str">
        <f t="shared" si="31"/>
        <v/>
      </c>
      <c r="G134" s="53" t="str">
        <f t="shared" si="32"/>
        <v/>
      </c>
      <c r="H134" s="45"/>
    </row>
    <row r="135" spans="1:8" ht="15.75" customHeight="1" x14ac:dyDescent="0.2">
      <c r="A135" s="22"/>
      <c r="B135" s="56" t="s">
        <v>252</v>
      </c>
      <c r="C135" s="57"/>
      <c r="D135" s="58"/>
      <c r="E135" s="58"/>
      <c r="F135" s="59"/>
      <c r="G135" s="59"/>
      <c r="H135" s="45"/>
    </row>
    <row r="136" spans="1:8" ht="15.75" customHeight="1" x14ac:dyDescent="0.2">
      <c r="A136" s="22"/>
      <c r="B136" s="46" t="s">
        <v>253</v>
      </c>
      <c r="C136" s="47"/>
      <c r="D136" s="48"/>
      <c r="E136" s="48"/>
      <c r="F136" s="49"/>
      <c r="G136" s="49"/>
      <c r="H136" s="45"/>
    </row>
    <row r="137" spans="1:8" ht="15.75" customHeight="1" x14ac:dyDescent="0.2">
      <c r="A137" s="22"/>
      <c r="B137" s="50" t="s">
        <v>254</v>
      </c>
      <c r="C137" s="51" t="s">
        <v>255</v>
      </c>
      <c r="D137" s="52">
        <f>E140-E137</f>
        <v>11</v>
      </c>
      <c r="E137" s="54">
        <v>874</v>
      </c>
      <c r="F137" s="53" t="str">
        <f>IF(A137="C",$F$8+(MIN(E137,200)/34+MIN(MAX(E137-200,0),200)/32+MIN(MAX(E137-400,0),200)/30+MIN(MAX(E137-600,0),400)/28+1/120)/24,"")</f>
        <v/>
      </c>
      <c r="G137" s="53" t="str">
        <f>IF(A137="C",$G$11+(MIN(E137,60)/20+MIN(MAX(E137-60,0),540)/15+MIN(MAX(E137-600,0),400)/11.428+1/120)/24,"")</f>
        <v/>
      </c>
      <c r="H137" s="45"/>
    </row>
    <row r="138" spans="1:8" ht="15.75" customHeight="1" x14ac:dyDescent="0.2">
      <c r="A138" s="22"/>
      <c r="B138" s="56" t="s">
        <v>256</v>
      </c>
      <c r="C138" s="57"/>
      <c r="D138" s="58"/>
      <c r="E138" s="58"/>
      <c r="F138" s="59"/>
      <c r="G138" s="59"/>
      <c r="H138" s="45"/>
    </row>
    <row r="139" spans="1:8" ht="15.75" customHeight="1" x14ac:dyDescent="0.2">
      <c r="A139" s="22"/>
      <c r="B139" s="46" t="s">
        <v>257</v>
      </c>
      <c r="C139" s="47"/>
      <c r="D139" s="48"/>
      <c r="E139" s="48"/>
      <c r="F139" s="49"/>
      <c r="G139" s="49"/>
      <c r="H139" s="45"/>
    </row>
    <row r="140" spans="1:8" ht="15.75" customHeight="1" x14ac:dyDescent="0.2">
      <c r="A140" s="22"/>
      <c r="B140" s="50" t="s">
        <v>258</v>
      </c>
      <c r="C140" s="51" t="s">
        <v>259</v>
      </c>
      <c r="D140" s="52">
        <f t="shared" ref="D140:D152" si="33">E141-E140</f>
        <v>4</v>
      </c>
      <c r="E140" s="54">
        <v>885</v>
      </c>
      <c r="F140" s="53" t="str">
        <f t="shared" ref="F140:F153" si="34">IF(A140="C",$F$8+(MIN(E140,200)/34+MIN(MAX(E140-200,0),200)/32+MIN(MAX(E140-400,0),200)/30+MIN(MAX(E140-600,0),400)/28+1/120)/24,"")</f>
        <v/>
      </c>
      <c r="G140" s="53" t="str">
        <f t="shared" ref="G140:G153" si="35">IF(A140="C",$G$11+(MIN(E140,60)/20+MIN(MAX(E140-60,0),540)/15+MIN(MAX(E140-600,0),400)/11.428+1/120)/24,"")</f>
        <v/>
      </c>
      <c r="H140" s="45"/>
    </row>
    <row r="141" spans="1:8" ht="15.75" customHeight="1" x14ac:dyDescent="0.2">
      <c r="A141" s="22"/>
      <c r="B141" s="50" t="s">
        <v>260</v>
      </c>
      <c r="C141" s="51" t="s">
        <v>261</v>
      </c>
      <c r="D141" s="52">
        <f t="shared" si="33"/>
        <v>5</v>
      </c>
      <c r="E141" s="54">
        <v>889</v>
      </c>
      <c r="F141" s="53" t="str">
        <f t="shared" si="34"/>
        <v/>
      </c>
      <c r="G141" s="53" t="str">
        <f t="shared" si="35"/>
        <v/>
      </c>
      <c r="H141" s="45"/>
    </row>
    <row r="142" spans="1:8" ht="15.75" customHeight="1" x14ac:dyDescent="0.2">
      <c r="A142" s="22"/>
      <c r="B142" s="50" t="s">
        <v>262</v>
      </c>
      <c r="C142" s="51" t="s">
        <v>263</v>
      </c>
      <c r="D142" s="52">
        <f t="shared" si="33"/>
        <v>6</v>
      </c>
      <c r="E142" s="54">
        <v>894</v>
      </c>
      <c r="F142" s="53" t="str">
        <f t="shared" si="34"/>
        <v/>
      </c>
      <c r="G142" s="53" t="str">
        <f t="shared" si="35"/>
        <v/>
      </c>
      <c r="H142" s="45"/>
    </row>
    <row r="143" spans="1:8" ht="15.75" customHeight="1" x14ac:dyDescent="0.2">
      <c r="A143" s="22"/>
      <c r="B143" s="50" t="s">
        <v>264</v>
      </c>
      <c r="C143" s="51" t="s">
        <v>265</v>
      </c>
      <c r="D143" s="52">
        <f t="shared" si="33"/>
        <v>27</v>
      </c>
      <c r="E143" s="54">
        <v>900</v>
      </c>
      <c r="F143" s="53" t="str">
        <f t="shared" si="34"/>
        <v/>
      </c>
      <c r="G143" s="53" t="str">
        <f t="shared" si="35"/>
        <v/>
      </c>
      <c r="H143" s="45"/>
    </row>
    <row r="144" spans="1:8" ht="15.75" customHeight="1" x14ac:dyDescent="0.2">
      <c r="A144" s="22"/>
      <c r="B144" s="50" t="s">
        <v>266</v>
      </c>
      <c r="C144" s="51" t="s">
        <v>267</v>
      </c>
      <c r="D144" s="52">
        <f t="shared" si="33"/>
        <v>8</v>
      </c>
      <c r="E144" s="54">
        <v>927</v>
      </c>
      <c r="F144" s="53" t="str">
        <f t="shared" si="34"/>
        <v/>
      </c>
      <c r="G144" s="53" t="str">
        <f t="shared" si="35"/>
        <v/>
      </c>
      <c r="H144" s="45"/>
    </row>
    <row r="145" spans="1:8" ht="15.75" customHeight="1" x14ac:dyDescent="0.2">
      <c r="A145" s="22"/>
      <c r="B145" s="50" t="s">
        <v>268</v>
      </c>
      <c r="C145" s="51" t="s">
        <v>269</v>
      </c>
      <c r="D145" s="52">
        <f t="shared" si="33"/>
        <v>6</v>
      </c>
      <c r="E145" s="54">
        <v>935</v>
      </c>
      <c r="F145" s="53" t="str">
        <f t="shared" si="34"/>
        <v/>
      </c>
      <c r="G145" s="53" t="str">
        <f t="shared" si="35"/>
        <v/>
      </c>
      <c r="H145" s="45"/>
    </row>
    <row r="146" spans="1:8" ht="15.75" customHeight="1" x14ac:dyDescent="0.2">
      <c r="A146" s="22"/>
      <c r="B146" s="50" t="s">
        <v>270</v>
      </c>
      <c r="C146" s="51" t="s">
        <v>271</v>
      </c>
      <c r="D146" s="52">
        <f t="shared" si="33"/>
        <v>5</v>
      </c>
      <c r="E146" s="54">
        <v>941</v>
      </c>
      <c r="F146" s="53" t="str">
        <f t="shared" si="34"/>
        <v/>
      </c>
      <c r="G146" s="53" t="str">
        <f t="shared" si="35"/>
        <v/>
      </c>
      <c r="H146" s="45"/>
    </row>
    <row r="147" spans="1:8" ht="15.75" customHeight="1" x14ac:dyDescent="0.2">
      <c r="A147" s="22" t="s">
        <v>70</v>
      </c>
      <c r="B147" s="41" t="s">
        <v>272</v>
      </c>
      <c r="C147" s="42" t="s">
        <v>273</v>
      </c>
      <c r="D147" s="43">
        <f t="shared" si="33"/>
        <v>4</v>
      </c>
      <c r="E147" s="43">
        <v>946</v>
      </c>
      <c r="F147" s="44">
        <f t="shared" si="34"/>
        <v>2.1735206582633051</v>
      </c>
      <c r="G147" s="44">
        <f t="shared" si="35"/>
        <v>3.8035352982926924</v>
      </c>
      <c r="H147" s="45" t="s">
        <v>249</v>
      </c>
    </row>
    <row r="148" spans="1:8" ht="15.75" customHeight="1" x14ac:dyDescent="0.2">
      <c r="A148" s="22"/>
      <c r="B148" s="50" t="s">
        <v>274</v>
      </c>
      <c r="C148" s="51" t="s">
        <v>275</v>
      </c>
      <c r="D148" s="52">
        <f t="shared" si="33"/>
        <v>8</v>
      </c>
      <c r="E148" s="54">
        <v>950</v>
      </c>
      <c r="F148" s="53" t="str">
        <f t="shared" si="34"/>
        <v/>
      </c>
      <c r="G148" s="53" t="str">
        <f t="shared" si="35"/>
        <v/>
      </c>
      <c r="H148" s="45"/>
    </row>
    <row r="149" spans="1:8" ht="15.75" customHeight="1" x14ac:dyDescent="0.2">
      <c r="A149" s="22"/>
      <c r="B149" s="50" t="s">
        <v>276</v>
      </c>
      <c r="C149" s="51" t="s">
        <v>277</v>
      </c>
      <c r="D149" s="52">
        <f t="shared" si="33"/>
        <v>5</v>
      </c>
      <c r="E149" s="54">
        <v>958</v>
      </c>
      <c r="F149" s="53" t="str">
        <f t="shared" si="34"/>
        <v/>
      </c>
      <c r="G149" s="53" t="str">
        <f t="shared" si="35"/>
        <v/>
      </c>
      <c r="H149" s="45"/>
    </row>
    <row r="150" spans="1:8" ht="15.75" customHeight="1" x14ac:dyDescent="0.2">
      <c r="A150" s="22"/>
      <c r="B150" s="50" t="s">
        <v>278</v>
      </c>
      <c r="C150" s="51" t="s">
        <v>279</v>
      </c>
      <c r="D150" s="52">
        <f t="shared" si="33"/>
        <v>1</v>
      </c>
      <c r="E150" s="54">
        <v>963</v>
      </c>
      <c r="F150" s="53" t="str">
        <f t="shared" si="34"/>
        <v/>
      </c>
      <c r="G150" s="53" t="str">
        <f t="shared" si="35"/>
        <v/>
      </c>
      <c r="H150" s="45"/>
    </row>
    <row r="151" spans="1:8" ht="15.75" customHeight="1" x14ac:dyDescent="0.2">
      <c r="A151" s="22"/>
      <c r="B151" s="50" t="s">
        <v>280</v>
      </c>
      <c r="C151" s="51" t="s">
        <v>281</v>
      </c>
      <c r="D151" s="52">
        <f t="shared" si="33"/>
        <v>3</v>
      </c>
      <c r="E151" s="54">
        <v>964</v>
      </c>
      <c r="F151" s="53" t="str">
        <f t="shared" si="34"/>
        <v/>
      </c>
      <c r="G151" s="53" t="str">
        <f t="shared" si="35"/>
        <v/>
      </c>
      <c r="H151" s="45"/>
    </row>
    <row r="152" spans="1:8" ht="15.75" customHeight="1" x14ac:dyDescent="0.2">
      <c r="A152" s="22"/>
      <c r="B152" s="51" t="s">
        <v>282</v>
      </c>
      <c r="C152" s="51" t="s">
        <v>283</v>
      </c>
      <c r="D152" s="52">
        <f t="shared" si="33"/>
        <v>4</v>
      </c>
      <c r="E152" s="54">
        <v>967</v>
      </c>
      <c r="F152" s="53" t="str">
        <f t="shared" si="34"/>
        <v/>
      </c>
      <c r="G152" s="53" t="str">
        <f t="shared" si="35"/>
        <v/>
      </c>
      <c r="H152" s="45"/>
    </row>
    <row r="153" spans="1:8" ht="15.75" customHeight="1" x14ac:dyDescent="0.2">
      <c r="A153" s="22"/>
      <c r="B153" s="60" t="s">
        <v>284</v>
      </c>
      <c r="C153" s="60" t="s">
        <v>285</v>
      </c>
      <c r="D153" s="52">
        <f>E156-E153</f>
        <v>13</v>
      </c>
      <c r="E153" s="61">
        <v>971</v>
      </c>
      <c r="F153" s="62" t="str">
        <f t="shared" si="34"/>
        <v/>
      </c>
      <c r="G153" s="62" t="str">
        <f t="shared" si="35"/>
        <v/>
      </c>
      <c r="H153" s="45"/>
    </row>
    <row r="154" spans="1:8" ht="15.75" customHeight="1" x14ac:dyDescent="0.2">
      <c r="A154" s="22"/>
      <c r="B154" s="56" t="s">
        <v>286</v>
      </c>
      <c r="C154" s="57"/>
      <c r="D154" s="58"/>
      <c r="E154" s="58"/>
      <c r="F154" s="59"/>
      <c r="G154" s="59"/>
      <c r="H154" s="45"/>
    </row>
    <row r="155" spans="1:8" ht="15.75" customHeight="1" x14ac:dyDescent="0.2">
      <c r="A155" s="22"/>
      <c r="B155" s="46" t="s">
        <v>287</v>
      </c>
      <c r="C155" s="47"/>
      <c r="D155" s="48"/>
      <c r="E155" s="48"/>
      <c r="F155" s="49"/>
      <c r="G155" s="49"/>
      <c r="H155" s="45"/>
    </row>
    <row r="156" spans="1:8" ht="15.75" customHeight="1" x14ac:dyDescent="0.2">
      <c r="A156" s="22"/>
      <c r="B156" s="50" t="s">
        <v>288</v>
      </c>
      <c r="C156" s="51" t="s">
        <v>289</v>
      </c>
      <c r="D156" s="52">
        <f t="shared" ref="D156:D164" si="36">E157-E156</f>
        <v>6</v>
      </c>
      <c r="E156" s="54">
        <v>984</v>
      </c>
      <c r="F156" s="53" t="str">
        <f t="shared" ref="F156:F165" si="37">IF(A156="C",$F$8+(MIN(E156,200)/34+MIN(MAX(E156-200,0),200)/32+MIN(MAX(E156-400,0),200)/30+MIN(MAX(E156-600,0),400)/28+1/120)/24,"")</f>
        <v/>
      </c>
      <c r="G156" s="53" t="str">
        <f t="shared" ref="G156:G165" si="38">IF(A156="C",$G$11+(MIN(E156,60)/20+MIN(MAX(E156-60,0),540)/15+MIN(MAX(E156-600,0),400)/11.428+1/120)/24,"")</f>
        <v/>
      </c>
      <c r="H156" s="45"/>
    </row>
    <row r="157" spans="1:8" ht="15.75" customHeight="1" x14ac:dyDescent="0.2">
      <c r="A157" s="22"/>
      <c r="B157" s="50" t="s">
        <v>290</v>
      </c>
      <c r="C157" s="51" t="s">
        <v>291</v>
      </c>
      <c r="D157" s="52">
        <f t="shared" si="36"/>
        <v>9</v>
      </c>
      <c r="E157" s="54">
        <v>990</v>
      </c>
      <c r="F157" s="53" t="str">
        <f t="shared" si="37"/>
        <v/>
      </c>
      <c r="G157" s="53" t="str">
        <f t="shared" si="38"/>
        <v/>
      </c>
      <c r="H157" s="45"/>
    </row>
    <row r="158" spans="1:8" ht="15.75" customHeight="1" x14ac:dyDescent="0.2">
      <c r="A158" s="22"/>
      <c r="B158" s="50" t="s">
        <v>52</v>
      </c>
      <c r="C158" s="51" t="s">
        <v>292</v>
      </c>
      <c r="D158" s="52">
        <f t="shared" si="36"/>
        <v>3</v>
      </c>
      <c r="E158" s="54">
        <v>999</v>
      </c>
      <c r="F158" s="53" t="str">
        <f t="shared" si="37"/>
        <v/>
      </c>
      <c r="G158" s="53" t="str">
        <f t="shared" si="38"/>
        <v/>
      </c>
      <c r="H158" s="45"/>
    </row>
    <row r="159" spans="1:8" ht="15.75" customHeight="1" x14ac:dyDescent="0.2">
      <c r="A159" s="22"/>
      <c r="B159" s="50" t="s">
        <v>50</v>
      </c>
      <c r="C159" s="51" t="s">
        <v>293</v>
      </c>
      <c r="D159" s="52">
        <f t="shared" si="36"/>
        <v>7</v>
      </c>
      <c r="E159" s="54">
        <v>1002</v>
      </c>
      <c r="F159" s="53" t="str">
        <f t="shared" si="37"/>
        <v/>
      </c>
      <c r="G159" s="53" t="str">
        <f t="shared" si="38"/>
        <v/>
      </c>
      <c r="H159" s="45"/>
    </row>
    <row r="160" spans="1:8" ht="15.75" customHeight="1" x14ac:dyDescent="0.2">
      <c r="A160" s="22"/>
      <c r="B160" s="50" t="s">
        <v>294</v>
      </c>
      <c r="C160" s="51" t="s">
        <v>295</v>
      </c>
      <c r="D160" s="52">
        <f t="shared" si="36"/>
        <v>5</v>
      </c>
      <c r="E160" s="54">
        <v>1009</v>
      </c>
      <c r="F160" s="53" t="str">
        <f t="shared" si="37"/>
        <v/>
      </c>
      <c r="G160" s="53" t="str">
        <f t="shared" si="38"/>
        <v/>
      </c>
      <c r="H160" s="45"/>
    </row>
    <row r="161" spans="1:8" ht="15.75" customHeight="1" x14ac:dyDescent="0.2">
      <c r="A161" s="22"/>
      <c r="B161" s="50" t="s">
        <v>296</v>
      </c>
      <c r="C161" s="51" t="s">
        <v>297</v>
      </c>
      <c r="D161" s="52">
        <f t="shared" si="36"/>
        <v>5</v>
      </c>
      <c r="E161" s="54">
        <v>1014</v>
      </c>
      <c r="F161" s="53" t="str">
        <f t="shared" si="37"/>
        <v/>
      </c>
      <c r="G161" s="53" t="str">
        <f t="shared" si="38"/>
        <v/>
      </c>
      <c r="H161" s="45"/>
    </row>
    <row r="162" spans="1:8" ht="15.75" customHeight="1" x14ac:dyDescent="0.2">
      <c r="A162" s="22"/>
      <c r="B162" s="50" t="s">
        <v>298</v>
      </c>
      <c r="C162" s="51" t="s">
        <v>46</v>
      </c>
      <c r="D162" s="52">
        <f t="shared" si="36"/>
        <v>3</v>
      </c>
      <c r="E162" s="54">
        <v>1019</v>
      </c>
      <c r="F162" s="53" t="str">
        <f t="shared" si="37"/>
        <v/>
      </c>
      <c r="G162" s="53" t="str">
        <f t="shared" si="38"/>
        <v/>
      </c>
      <c r="H162" s="45"/>
    </row>
    <row r="163" spans="1:8" ht="15.75" customHeight="1" x14ac:dyDescent="0.2">
      <c r="A163" s="22"/>
      <c r="B163" s="50" t="s">
        <v>45</v>
      </c>
      <c r="C163" s="51" t="s">
        <v>46</v>
      </c>
      <c r="D163" s="52">
        <f t="shared" si="36"/>
        <v>5</v>
      </c>
      <c r="E163" s="54">
        <v>1022</v>
      </c>
      <c r="F163" s="53" t="str">
        <f t="shared" si="37"/>
        <v/>
      </c>
      <c r="G163" s="53" t="str">
        <f t="shared" si="38"/>
        <v/>
      </c>
      <c r="H163" s="45"/>
    </row>
    <row r="164" spans="1:8" ht="15.75" customHeight="1" x14ac:dyDescent="0.2">
      <c r="A164" s="22"/>
      <c r="B164" s="50" t="s">
        <v>299</v>
      </c>
      <c r="C164" s="51" t="s">
        <v>300</v>
      </c>
      <c r="D164" s="52">
        <f t="shared" si="36"/>
        <v>2</v>
      </c>
      <c r="E164" s="54">
        <v>1027</v>
      </c>
      <c r="F164" s="53" t="str">
        <f t="shared" si="37"/>
        <v/>
      </c>
      <c r="G164" s="53" t="str">
        <f t="shared" si="38"/>
        <v/>
      </c>
      <c r="H164" s="45"/>
    </row>
    <row r="165" spans="1:8" ht="15.75" customHeight="1" x14ac:dyDescent="0.2">
      <c r="A165" s="22"/>
      <c r="B165" s="50" t="s">
        <v>43</v>
      </c>
      <c r="C165" s="51" t="s">
        <v>301</v>
      </c>
      <c r="D165" s="52">
        <f>E167-E165</f>
        <v>6</v>
      </c>
      <c r="E165" s="54">
        <v>1029</v>
      </c>
      <c r="F165" s="53" t="str">
        <f t="shared" si="37"/>
        <v/>
      </c>
      <c r="G165" s="53" t="str">
        <f t="shared" si="38"/>
        <v/>
      </c>
      <c r="H165" s="45"/>
    </row>
    <row r="166" spans="1:8" ht="15.75" customHeight="1" x14ac:dyDescent="0.2">
      <c r="A166" s="22"/>
      <c r="B166" s="46" t="s">
        <v>302</v>
      </c>
      <c r="C166" s="47"/>
      <c r="D166" s="48"/>
      <c r="E166" s="48"/>
      <c r="F166" s="49"/>
      <c r="G166" s="49"/>
      <c r="H166" s="45"/>
    </row>
    <row r="167" spans="1:8" ht="15.75" customHeight="1" x14ac:dyDescent="0.2">
      <c r="A167" s="22"/>
      <c r="B167" s="50" t="s">
        <v>303</v>
      </c>
      <c r="C167" s="51" t="s">
        <v>35</v>
      </c>
      <c r="D167" s="52">
        <f t="shared" ref="D167:D168" si="39">E168-E167</f>
        <v>3</v>
      </c>
      <c r="E167" s="54">
        <v>1035</v>
      </c>
      <c r="F167" s="53" t="str">
        <f t="shared" ref="F167:F169" si="40">IF(A167="C",$F$8+(MIN(E167,200)/34+MIN(MAX(E167-200,0),200)/32+MIN(MAX(E167-400,0),200)/30+MIN(MAX(E167-600,0),400)/28+1/120)/24,"")</f>
        <v/>
      </c>
      <c r="G167" s="53" t="str">
        <f t="shared" ref="G167:G169" si="41">IF(A167="C",$G$11+(MIN(E167,60)/20+MIN(MAX(E167-60,0),540)/15+MIN(MAX(E167-600,0),400)/11.428+1/120)/24,"")</f>
        <v/>
      </c>
      <c r="H167" s="45"/>
    </row>
    <row r="168" spans="1:8" ht="15.75" customHeight="1" x14ac:dyDescent="0.2">
      <c r="A168" s="22"/>
      <c r="B168" s="50" t="s">
        <v>36</v>
      </c>
      <c r="C168" s="51" t="s">
        <v>35</v>
      </c>
      <c r="D168" s="52">
        <f t="shared" si="39"/>
        <v>3</v>
      </c>
      <c r="E168" s="54">
        <v>1038</v>
      </c>
      <c r="F168" s="53" t="str">
        <f t="shared" si="40"/>
        <v/>
      </c>
      <c r="G168" s="53" t="str">
        <f t="shared" si="41"/>
        <v/>
      </c>
      <c r="H168" s="45"/>
    </row>
    <row r="169" spans="1:8" ht="15.75" customHeight="1" x14ac:dyDescent="0.2">
      <c r="A169" s="22"/>
      <c r="B169" s="50" t="s">
        <v>34</v>
      </c>
      <c r="C169" s="51" t="s">
        <v>35</v>
      </c>
      <c r="D169" s="52">
        <f>E171-E169</f>
        <v>1</v>
      </c>
      <c r="E169" s="54">
        <v>1041</v>
      </c>
      <c r="F169" s="53" t="str">
        <f t="shared" si="40"/>
        <v/>
      </c>
      <c r="G169" s="53" t="str">
        <f t="shared" si="41"/>
        <v/>
      </c>
      <c r="H169" s="45"/>
    </row>
    <row r="170" spans="1:8" ht="15.75" customHeight="1" x14ac:dyDescent="0.2">
      <c r="A170" s="22"/>
      <c r="B170" s="46" t="s">
        <v>30</v>
      </c>
      <c r="C170" s="47"/>
      <c r="D170" s="48"/>
      <c r="E170" s="48"/>
      <c r="F170" s="49"/>
      <c r="G170" s="49"/>
      <c r="H170" s="45"/>
    </row>
    <row r="171" spans="1:8" ht="15.75" customHeight="1" x14ac:dyDescent="0.2">
      <c r="A171" s="22"/>
      <c r="B171" s="50" t="s">
        <v>31</v>
      </c>
      <c r="C171" s="51" t="s">
        <v>304</v>
      </c>
      <c r="D171" s="52">
        <f>E173-E171</f>
        <v>5.9600000000000364</v>
      </c>
      <c r="E171" s="54">
        <v>1042</v>
      </c>
      <c r="F171" s="53" t="str">
        <f>IF(A171="C",$F$8+(MIN(E171,200)/34+MIN(MAX(E171-200,0),200)/32+MIN(MAX(E171-400,0),200)/30+MIN(MAX(E171-600,0),400)/28+1/120)/24,"")</f>
        <v/>
      </c>
      <c r="G171" s="53" t="str">
        <f>IF(A171="C",$G$11+(MIN(E171,60)/20+MIN(MAX(E171-60,0),540)/15+MIN(MAX(E171-600,0),400)/11.428+1/120)/24,"")</f>
        <v/>
      </c>
      <c r="H171" s="45"/>
    </row>
    <row r="172" spans="1:8" ht="15.75" customHeight="1" x14ac:dyDescent="0.2">
      <c r="A172" s="22"/>
      <c r="B172" s="46" t="s">
        <v>33</v>
      </c>
      <c r="C172" s="47"/>
      <c r="D172" s="48"/>
      <c r="E172" s="48"/>
      <c r="F172" s="49"/>
      <c r="G172" s="49"/>
      <c r="H172" s="45"/>
    </row>
    <row r="173" spans="1:8" ht="15.75" customHeight="1" x14ac:dyDescent="0.2">
      <c r="A173" s="22" t="s">
        <v>70</v>
      </c>
      <c r="B173" s="41" t="s">
        <v>305</v>
      </c>
      <c r="C173" s="42" t="s">
        <v>306</v>
      </c>
      <c r="D173" s="43"/>
      <c r="E173" s="43">
        <v>1047.96</v>
      </c>
      <c r="F173" s="44">
        <f>IF(A173="C",$F$8+(MIN(E173,200)/34+MIN(MAX(E173-200,0),200)/32+MIN(MAX(E173-400,0),200)/30+MIN(MAX(E173-600,0),400)/28+1/120)/24,"")</f>
        <v>2.2538778011204483</v>
      </c>
      <c r="G173" s="44">
        <f>IF(A173="C",$G$11+(MIN(E173,60)/20+MIN(MAX(E173-60,0),540)/15+MIN(MAX(E173-600,0),400)/11.428+1/120)/24,"")</f>
        <v>4.0004201425349049</v>
      </c>
      <c r="H173" s="45" t="s">
        <v>307</v>
      </c>
    </row>
    <row r="174" spans="1:8" ht="15.75" hidden="1" customHeight="1" x14ac:dyDescent="0.2">
      <c r="D174" s="63"/>
      <c r="E174" s="63"/>
      <c r="H174" s="45"/>
    </row>
    <row r="175" spans="1:8" ht="15.75" hidden="1" customHeight="1" x14ac:dyDescent="0.2">
      <c r="D175" s="63"/>
      <c r="E175" s="63"/>
      <c r="H175" s="45"/>
    </row>
    <row r="176" spans="1:8" ht="15.75" hidden="1" customHeight="1" x14ac:dyDescent="0.2">
      <c r="D176" s="63"/>
      <c r="E176" s="63"/>
      <c r="H176" s="45"/>
    </row>
    <row r="177" spans="4:8" ht="15.75" hidden="1" customHeight="1" x14ac:dyDescent="0.2">
      <c r="D177" s="63"/>
      <c r="E177" s="63"/>
      <c r="H177" s="45"/>
    </row>
    <row r="178" spans="4:8" ht="15.75" hidden="1" customHeight="1" x14ac:dyDescent="0.2">
      <c r="D178" s="63"/>
      <c r="E178" s="63"/>
      <c r="H178" s="45"/>
    </row>
    <row r="179" spans="4:8" ht="15.75" hidden="1" customHeight="1" x14ac:dyDescent="0.2">
      <c r="D179" s="63"/>
      <c r="E179" s="63"/>
      <c r="H179" s="45"/>
    </row>
    <row r="180" spans="4:8" ht="15.75" hidden="1" customHeight="1" x14ac:dyDescent="0.2">
      <c r="D180" s="63"/>
      <c r="E180" s="63"/>
      <c r="H180" s="45"/>
    </row>
    <row r="181" spans="4:8" ht="15.75" hidden="1" customHeight="1" x14ac:dyDescent="0.2">
      <c r="D181" s="63"/>
      <c r="E181" s="63"/>
      <c r="H181" s="45"/>
    </row>
    <row r="182" spans="4:8" ht="15.75" hidden="1" customHeight="1" x14ac:dyDescent="0.2">
      <c r="D182" s="63"/>
      <c r="E182" s="63"/>
      <c r="H182" s="45"/>
    </row>
    <row r="183" spans="4:8" ht="15.75" hidden="1" customHeight="1" x14ac:dyDescent="0.2">
      <c r="D183" s="63"/>
      <c r="E183" s="63"/>
      <c r="H183" s="45"/>
    </row>
    <row r="184" spans="4:8" ht="15.75" hidden="1" customHeight="1" x14ac:dyDescent="0.2">
      <c r="D184" s="63"/>
      <c r="E184" s="63"/>
      <c r="H184" s="45"/>
    </row>
    <row r="185" spans="4:8" ht="15.75" hidden="1" customHeight="1" x14ac:dyDescent="0.2">
      <c r="D185" s="63"/>
      <c r="E185" s="63"/>
      <c r="H185" s="45"/>
    </row>
    <row r="186" spans="4:8" ht="15.75" hidden="1" customHeight="1" x14ac:dyDescent="0.2">
      <c r="D186" s="63"/>
      <c r="E186" s="63"/>
      <c r="H186" s="45"/>
    </row>
    <row r="187" spans="4:8" ht="15.75" hidden="1" customHeight="1" x14ac:dyDescent="0.2">
      <c r="D187" s="63"/>
      <c r="E187" s="63"/>
      <c r="H187" s="45"/>
    </row>
    <row r="188" spans="4:8" ht="15.75" hidden="1" customHeight="1" x14ac:dyDescent="0.2">
      <c r="D188" s="63"/>
      <c r="E188" s="63"/>
      <c r="H188" s="45"/>
    </row>
    <row r="189" spans="4:8" ht="15.75" hidden="1" customHeight="1" x14ac:dyDescent="0.2">
      <c r="D189" s="63"/>
      <c r="E189" s="63"/>
      <c r="H189" s="45"/>
    </row>
    <row r="190" spans="4:8" ht="15.75" hidden="1" customHeight="1" x14ac:dyDescent="0.2">
      <c r="D190" s="63"/>
      <c r="E190" s="63"/>
      <c r="H190" s="45"/>
    </row>
    <row r="191" spans="4:8" ht="15.75" hidden="1" customHeight="1" x14ac:dyDescent="0.2">
      <c r="D191" s="63"/>
      <c r="E191" s="63"/>
      <c r="H191" s="45"/>
    </row>
    <row r="192" spans="4:8" ht="15.75" hidden="1" customHeight="1" x14ac:dyDescent="0.2">
      <c r="D192" s="63"/>
      <c r="E192" s="63"/>
      <c r="H192" s="45"/>
    </row>
    <row r="193" spans="4:8" ht="15.75" hidden="1" customHeight="1" x14ac:dyDescent="0.2">
      <c r="D193" s="63"/>
      <c r="E193" s="63"/>
      <c r="H193" s="45"/>
    </row>
    <row r="194" spans="4:8" ht="15.75" hidden="1" customHeight="1" x14ac:dyDescent="0.2">
      <c r="D194" s="63"/>
      <c r="E194" s="63"/>
      <c r="H194" s="45"/>
    </row>
    <row r="195" spans="4:8" ht="15.75" hidden="1" customHeight="1" x14ac:dyDescent="0.2">
      <c r="D195" s="63"/>
      <c r="E195" s="63"/>
      <c r="H195" s="45"/>
    </row>
    <row r="196" spans="4:8" ht="15.75" hidden="1" customHeight="1" x14ac:dyDescent="0.2">
      <c r="D196" s="63"/>
      <c r="E196" s="63"/>
      <c r="H196" s="45"/>
    </row>
    <row r="197" spans="4:8" ht="15.75" hidden="1" customHeight="1" x14ac:dyDescent="0.2">
      <c r="D197" s="63"/>
      <c r="E197" s="63"/>
      <c r="H197" s="45"/>
    </row>
    <row r="198" spans="4:8" ht="15.75" hidden="1" customHeight="1" x14ac:dyDescent="0.2">
      <c r="D198" s="63"/>
      <c r="E198" s="63"/>
      <c r="H198" s="45"/>
    </row>
    <row r="199" spans="4:8" ht="15.75" hidden="1" customHeight="1" x14ac:dyDescent="0.2">
      <c r="D199" s="63"/>
      <c r="E199" s="63"/>
      <c r="H199" s="45"/>
    </row>
    <row r="200" spans="4:8" ht="15.75" hidden="1" customHeight="1" x14ac:dyDescent="0.2">
      <c r="D200" s="63"/>
      <c r="E200" s="63"/>
      <c r="H200" s="45"/>
    </row>
    <row r="201" spans="4:8" ht="15.75" hidden="1" customHeight="1" x14ac:dyDescent="0.2">
      <c r="D201" s="63"/>
      <c r="E201" s="63"/>
      <c r="H201" s="45"/>
    </row>
    <row r="202" spans="4:8" ht="15.75" hidden="1" customHeight="1" x14ac:dyDescent="0.2">
      <c r="D202" s="63"/>
      <c r="E202" s="63"/>
      <c r="H202" s="45"/>
    </row>
    <row r="203" spans="4:8" ht="15.75" hidden="1" customHeight="1" x14ac:dyDescent="0.2">
      <c r="D203" s="63"/>
      <c r="E203" s="63"/>
      <c r="H203" s="45"/>
    </row>
    <row r="204" spans="4:8" ht="15.75" hidden="1" customHeight="1" x14ac:dyDescent="0.2">
      <c r="D204" s="63"/>
      <c r="E204" s="63"/>
      <c r="H204" s="45"/>
    </row>
    <row r="205" spans="4:8" ht="15.75" hidden="1" customHeight="1" x14ac:dyDescent="0.2">
      <c r="D205" s="63"/>
      <c r="E205" s="63"/>
      <c r="H205" s="45"/>
    </row>
    <row r="206" spans="4:8" ht="15.75" hidden="1" customHeight="1" x14ac:dyDescent="0.2">
      <c r="D206" s="63"/>
      <c r="E206" s="63"/>
      <c r="H206" s="45"/>
    </row>
    <row r="207" spans="4:8" ht="15.75" hidden="1" customHeight="1" x14ac:dyDescent="0.2">
      <c r="D207" s="63"/>
      <c r="E207" s="63"/>
      <c r="H207" s="45"/>
    </row>
    <row r="208" spans="4:8" ht="15.75" hidden="1" customHeight="1" x14ac:dyDescent="0.2">
      <c r="D208" s="63"/>
      <c r="E208" s="63"/>
      <c r="H208" s="45"/>
    </row>
    <row r="209" spans="4:8" ht="15.75" hidden="1" customHeight="1" x14ac:dyDescent="0.2">
      <c r="D209" s="63"/>
      <c r="E209" s="63"/>
      <c r="H209" s="45"/>
    </row>
    <row r="210" spans="4:8" ht="15.75" hidden="1" customHeight="1" x14ac:dyDescent="0.2">
      <c r="D210" s="63"/>
      <c r="E210" s="63"/>
      <c r="H210" s="45"/>
    </row>
    <row r="211" spans="4:8" ht="15.75" hidden="1" customHeight="1" x14ac:dyDescent="0.2">
      <c r="D211" s="63"/>
      <c r="E211" s="63"/>
      <c r="H211" s="45"/>
    </row>
    <row r="212" spans="4:8" ht="15.75" hidden="1" customHeight="1" x14ac:dyDescent="0.2">
      <c r="D212" s="63"/>
      <c r="E212" s="63"/>
      <c r="H212" s="45"/>
    </row>
    <row r="213" spans="4:8" ht="15.75" hidden="1" customHeight="1" x14ac:dyDescent="0.2">
      <c r="D213" s="63"/>
      <c r="E213" s="63"/>
      <c r="H213" s="45"/>
    </row>
    <row r="214" spans="4:8" ht="15.75" hidden="1" customHeight="1" x14ac:dyDescent="0.2">
      <c r="D214" s="63"/>
      <c r="E214" s="63"/>
      <c r="H214" s="45"/>
    </row>
    <row r="215" spans="4:8" ht="15.75" hidden="1" customHeight="1" x14ac:dyDescent="0.2">
      <c r="D215" s="63"/>
      <c r="E215" s="63"/>
      <c r="H215" s="45"/>
    </row>
    <row r="216" spans="4:8" ht="15.75" hidden="1" customHeight="1" x14ac:dyDescent="0.2">
      <c r="D216" s="63"/>
      <c r="E216" s="63"/>
      <c r="H216" s="45"/>
    </row>
    <row r="217" spans="4:8" ht="15.75" hidden="1" customHeight="1" x14ac:dyDescent="0.2">
      <c r="D217" s="63"/>
      <c r="E217" s="63"/>
      <c r="H217" s="45"/>
    </row>
    <row r="218" spans="4:8" ht="15.75" hidden="1" customHeight="1" x14ac:dyDescent="0.2">
      <c r="D218" s="63"/>
      <c r="E218" s="63"/>
      <c r="H218" s="45"/>
    </row>
    <row r="219" spans="4:8" ht="15.75" hidden="1" customHeight="1" x14ac:dyDescent="0.2">
      <c r="D219" s="63"/>
      <c r="E219" s="63"/>
      <c r="H219" s="45"/>
    </row>
    <row r="220" spans="4:8" ht="15.75" hidden="1" customHeight="1" x14ac:dyDescent="0.2">
      <c r="D220" s="63"/>
      <c r="E220" s="63"/>
      <c r="H220" s="45"/>
    </row>
    <row r="221" spans="4:8" ht="15.75" hidden="1" customHeight="1" x14ac:dyDescent="0.2">
      <c r="D221" s="63"/>
      <c r="E221" s="63"/>
      <c r="H221" s="45"/>
    </row>
    <row r="222" spans="4:8" ht="15.75" hidden="1" customHeight="1" x14ac:dyDescent="0.2">
      <c r="D222" s="63"/>
      <c r="E222" s="63"/>
      <c r="H222" s="45"/>
    </row>
    <row r="223" spans="4:8" ht="15.75" hidden="1" customHeight="1" x14ac:dyDescent="0.2">
      <c r="D223" s="63"/>
      <c r="E223" s="63"/>
      <c r="H223" s="45"/>
    </row>
    <row r="224" spans="4:8" ht="15.75" hidden="1" customHeight="1" x14ac:dyDescent="0.2">
      <c r="D224" s="63"/>
      <c r="E224" s="63"/>
      <c r="H224" s="45"/>
    </row>
    <row r="225" spans="4:8" ht="15.75" hidden="1" customHeight="1" x14ac:dyDescent="0.2">
      <c r="D225" s="63"/>
      <c r="E225" s="63"/>
      <c r="H225" s="45"/>
    </row>
    <row r="226" spans="4:8" ht="15.75" hidden="1" customHeight="1" x14ac:dyDescent="0.2">
      <c r="D226" s="63"/>
      <c r="E226" s="63"/>
      <c r="H226" s="45"/>
    </row>
    <row r="227" spans="4:8" ht="15.75" hidden="1" customHeight="1" x14ac:dyDescent="0.2">
      <c r="D227" s="63"/>
      <c r="E227" s="63"/>
      <c r="H227" s="45"/>
    </row>
    <row r="228" spans="4:8" ht="15.75" hidden="1" customHeight="1" x14ac:dyDescent="0.2">
      <c r="D228" s="63"/>
      <c r="E228" s="63"/>
      <c r="H228" s="45"/>
    </row>
    <row r="229" spans="4:8" ht="15.75" hidden="1" customHeight="1" x14ac:dyDescent="0.2">
      <c r="D229" s="63"/>
      <c r="E229" s="63"/>
      <c r="H229" s="45"/>
    </row>
    <row r="230" spans="4:8" ht="15.75" hidden="1" customHeight="1" x14ac:dyDescent="0.2">
      <c r="D230" s="63"/>
      <c r="E230" s="63"/>
      <c r="H230" s="45"/>
    </row>
    <row r="231" spans="4:8" ht="15.75" hidden="1" customHeight="1" x14ac:dyDescent="0.2">
      <c r="D231" s="63"/>
      <c r="E231" s="63"/>
      <c r="H231" s="45"/>
    </row>
    <row r="232" spans="4:8" ht="15.75" hidden="1" customHeight="1" x14ac:dyDescent="0.2">
      <c r="D232" s="63"/>
      <c r="E232" s="63"/>
      <c r="H232" s="45"/>
    </row>
    <row r="233" spans="4:8" ht="15.75" hidden="1" customHeight="1" x14ac:dyDescent="0.2">
      <c r="D233" s="63"/>
      <c r="E233" s="63"/>
      <c r="H233" s="45"/>
    </row>
    <row r="234" spans="4:8" ht="15.75" hidden="1" customHeight="1" x14ac:dyDescent="0.2">
      <c r="D234" s="63"/>
      <c r="E234" s="63"/>
      <c r="H234" s="45"/>
    </row>
    <row r="235" spans="4:8" ht="15.75" hidden="1" customHeight="1" x14ac:dyDescent="0.2">
      <c r="D235" s="63"/>
      <c r="E235" s="63"/>
      <c r="H235" s="45"/>
    </row>
    <row r="236" spans="4:8" ht="15.75" hidden="1" customHeight="1" x14ac:dyDescent="0.2">
      <c r="D236" s="63"/>
      <c r="E236" s="63"/>
      <c r="H236" s="45"/>
    </row>
    <row r="237" spans="4:8" ht="15.75" hidden="1" customHeight="1" x14ac:dyDescent="0.2">
      <c r="D237" s="63"/>
      <c r="E237" s="63"/>
      <c r="H237" s="45"/>
    </row>
    <row r="238" spans="4:8" ht="15.75" hidden="1" customHeight="1" x14ac:dyDescent="0.2">
      <c r="D238" s="63"/>
      <c r="E238" s="63"/>
      <c r="H238" s="45"/>
    </row>
    <row r="239" spans="4:8" ht="15.75" hidden="1" customHeight="1" x14ac:dyDescent="0.2">
      <c r="D239" s="63"/>
      <c r="E239" s="63"/>
      <c r="H239" s="45"/>
    </row>
    <row r="240" spans="4:8" ht="15.75" hidden="1" customHeight="1" x14ac:dyDescent="0.2">
      <c r="D240" s="63"/>
      <c r="E240" s="63"/>
      <c r="H240" s="45"/>
    </row>
    <row r="241" spans="4:8" ht="15.75" hidden="1" customHeight="1" x14ac:dyDescent="0.2">
      <c r="D241" s="63"/>
      <c r="E241" s="63"/>
      <c r="H241" s="45"/>
    </row>
    <row r="242" spans="4:8" ht="15.75" hidden="1" customHeight="1" x14ac:dyDescent="0.2">
      <c r="D242" s="63"/>
      <c r="E242" s="63"/>
      <c r="H242" s="45"/>
    </row>
    <row r="243" spans="4:8" ht="15.75" hidden="1" customHeight="1" x14ac:dyDescent="0.2">
      <c r="D243" s="63"/>
      <c r="E243" s="63"/>
      <c r="H243" s="45"/>
    </row>
    <row r="244" spans="4:8" ht="15.75" hidden="1" customHeight="1" x14ac:dyDescent="0.2">
      <c r="D244" s="63"/>
      <c r="E244" s="63"/>
      <c r="H244" s="45"/>
    </row>
    <row r="245" spans="4:8" ht="15.75" hidden="1" customHeight="1" x14ac:dyDescent="0.2">
      <c r="D245" s="63"/>
      <c r="E245" s="63"/>
      <c r="H245" s="45"/>
    </row>
    <row r="246" spans="4:8" ht="15.75" hidden="1" customHeight="1" x14ac:dyDescent="0.2">
      <c r="D246" s="63"/>
      <c r="E246" s="63"/>
      <c r="H246" s="45"/>
    </row>
    <row r="247" spans="4:8" ht="15.75" hidden="1" customHeight="1" x14ac:dyDescent="0.2">
      <c r="D247" s="63"/>
      <c r="E247" s="63"/>
      <c r="H247" s="45"/>
    </row>
    <row r="248" spans="4:8" ht="15.75" hidden="1" customHeight="1" x14ac:dyDescent="0.2">
      <c r="D248" s="63"/>
      <c r="E248" s="63"/>
      <c r="H248" s="45"/>
    </row>
    <row r="249" spans="4:8" ht="15.75" hidden="1" customHeight="1" x14ac:dyDescent="0.2">
      <c r="D249" s="63"/>
      <c r="E249" s="63"/>
      <c r="H249" s="45"/>
    </row>
    <row r="250" spans="4:8" ht="15.75" hidden="1" customHeight="1" x14ac:dyDescent="0.2">
      <c r="D250" s="63"/>
      <c r="E250" s="63"/>
      <c r="H250" s="45"/>
    </row>
    <row r="251" spans="4:8" ht="15.75" hidden="1" customHeight="1" x14ac:dyDescent="0.2">
      <c r="D251" s="63"/>
      <c r="E251" s="63"/>
      <c r="H251" s="45"/>
    </row>
    <row r="252" spans="4:8" ht="15.75" hidden="1" customHeight="1" x14ac:dyDescent="0.2">
      <c r="D252" s="63"/>
      <c r="E252" s="63"/>
      <c r="H252" s="45"/>
    </row>
    <row r="253" spans="4:8" ht="15.75" hidden="1" customHeight="1" x14ac:dyDescent="0.2">
      <c r="D253" s="63"/>
      <c r="E253" s="63"/>
      <c r="H253" s="45"/>
    </row>
    <row r="254" spans="4:8" ht="15.75" hidden="1" customHeight="1" x14ac:dyDescent="0.2">
      <c r="D254" s="63"/>
      <c r="E254" s="63"/>
      <c r="H254" s="45"/>
    </row>
    <row r="255" spans="4:8" ht="15.75" hidden="1" customHeight="1" x14ac:dyDescent="0.2">
      <c r="D255" s="63"/>
      <c r="E255" s="63"/>
      <c r="H255" s="45"/>
    </row>
    <row r="256" spans="4:8" ht="15.75" hidden="1" customHeight="1" x14ac:dyDescent="0.2">
      <c r="D256" s="63"/>
      <c r="E256" s="63"/>
      <c r="H256" s="45"/>
    </row>
    <row r="257" spans="4:8" ht="15.75" hidden="1" customHeight="1" x14ac:dyDescent="0.2">
      <c r="D257" s="63"/>
      <c r="E257" s="63"/>
      <c r="H257" s="45"/>
    </row>
    <row r="258" spans="4:8" ht="15.75" hidden="1" customHeight="1" x14ac:dyDescent="0.2">
      <c r="D258" s="63"/>
      <c r="E258" s="63"/>
      <c r="H258" s="45"/>
    </row>
    <row r="259" spans="4:8" ht="15.75" hidden="1" customHeight="1" x14ac:dyDescent="0.2">
      <c r="D259" s="63"/>
      <c r="E259" s="63"/>
      <c r="H259" s="45"/>
    </row>
    <row r="260" spans="4:8" ht="15.75" hidden="1" customHeight="1" x14ac:dyDescent="0.2">
      <c r="D260" s="63"/>
      <c r="E260" s="63"/>
      <c r="H260" s="45"/>
    </row>
    <row r="261" spans="4:8" ht="15.75" hidden="1" customHeight="1" x14ac:dyDescent="0.2">
      <c r="D261" s="63"/>
      <c r="E261" s="63"/>
      <c r="H261" s="45"/>
    </row>
    <row r="262" spans="4:8" ht="15.75" hidden="1" customHeight="1" x14ac:dyDescent="0.2">
      <c r="D262" s="63"/>
      <c r="E262" s="63"/>
      <c r="H262" s="45"/>
    </row>
    <row r="263" spans="4:8" ht="15.75" hidden="1" customHeight="1" x14ac:dyDescent="0.2">
      <c r="D263" s="63"/>
      <c r="E263" s="63"/>
      <c r="H263" s="45"/>
    </row>
    <row r="264" spans="4:8" ht="15.75" hidden="1" customHeight="1" x14ac:dyDescent="0.2">
      <c r="D264" s="63"/>
      <c r="E264" s="63"/>
      <c r="H264" s="45"/>
    </row>
    <row r="265" spans="4:8" ht="15.75" hidden="1" customHeight="1" x14ac:dyDescent="0.2">
      <c r="D265" s="63"/>
      <c r="E265" s="63"/>
      <c r="H265" s="45"/>
    </row>
    <row r="266" spans="4:8" ht="15.75" hidden="1" customHeight="1" x14ac:dyDescent="0.2">
      <c r="D266" s="63"/>
      <c r="E266" s="63"/>
      <c r="H266" s="45"/>
    </row>
    <row r="267" spans="4:8" ht="15.75" hidden="1" customHeight="1" x14ac:dyDescent="0.2">
      <c r="D267" s="63"/>
      <c r="E267" s="63"/>
      <c r="H267" s="45"/>
    </row>
    <row r="268" spans="4:8" ht="15.75" hidden="1" customHeight="1" x14ac:dyDescent="0.2">
      <c r="D268" s="63"/>
      <c r="E268" s="63"/>
      <c r="H268" s="45"/>
    </row>
    <row r="269" spans="4:8" ht="15.75" hidden="1" customHeight="1" x14ac:dyDescent="0.2">
      <c r="D269" s="63"/>
      <c r="E269" s="63"/>
      <c r="H269" s="45"/>
    </row>
    <row r="270" spans="4:8" ht="15.75" hidden="1" customHeight="1" x14ac:dyDescent="0.2">
      <c r="D270" s="63"/>
      <c r="E270" s="63"/>
      <c r="H270" s="45"/>
    </row>
    <row r="271" spans="4:8" ht="15.75" hidden="1" customHeight="1" x14ac:dyDescent="0.2">
      <c r="D271" s="63"/>
      <c r="E271" s="63"/>
      <c r="H271" s="45"/>
    </row>
    <row r="272" spans="4:8" ht="15.75" hidden="1" customHeight="1" x14ac:dyDescent="0.2">
      <c r="D272" s="63"/>
      <c r="E272" s="63"/>
      <c r="H272" s="45"/>
    </row>
    <row r="273" spans="4:8" ht="15.75" hidden="1" customHeight="1" x14ac:dyDescent="0.2">
      <c r="D273" s="63"/>
      <c r="E273" s="63"/>
      <c r="H273" s="45"/>
    </row>
    <row r="274" spans="4:8" ht="15.75" hidden="1" customHeight="1" x14ac:dyDescent="0.2">
      <c r="D274" s="63"/>
      <c r="E274" s="63"/>
      <c r="H274" s="45"/>
    </row>
    <row r="275" spans="4:8" ht="15.75" hidden="1" customHeight="1" x14ac:dyDescent="0.2">
      <c r="D275" s="63"/>
      <c r="E275" s="63"/>
      <c r="H275" s="45"/>
    </row>
    <row r="276" spans="4:8" ht="15.75" hidden="1" customHeight="1" x14ac:dyDescent="0.2">
      <c r="D276" s="63"/>
      <c r="E276" s="63"/>
      <c r="H276" s="45"/>
    </row>
    <row r="277" spans="4:8" ht="15.75" hidden="1" customHeight="1" x14ac:dyDescent="0.2">
      <c r="D277" s="63"/>
      <c r="E277" s="63"/>
      <c r="H277" s="45"/>
    </row>
    <row r="278" spans="4:8" ht="15.75" hidden="1" customHeight="1" x14ac:dyDescent="0.2">
      <c r="D278" s="63"/>
      <c r="E278" s="63"/>
      <c r="H278" s="45"/>
    </row>
    <row r="279" spans="4:8" ht="15.75" hidden="1" customHeight="1" x14ac:dyDescent="0.2">
      <c r="D279" s="63"/>
      <c r="E279" s="63"/>
      <c r="H279" s="45"/>
    </row>
    <row r="280" spans="4:8" ht="15.75" hidden="1" customHeight="1" x14ac:dyDescent="0.2">
      <c r="D280" s="63"/>
      <c r="E280" s="63"/>
      <c r="H280" s="45"/>
    </row>
    <row r="281" spans="4:8" ht="15.75" hidden="1" customHeight="1" x14ac:dyDescent="0.2">
      <c r="D281" s="63"/>
      <c r="E281" s="63"/>
      <c r="H281" s="45"/>
    </row>
    <row r="282" spans="4:8" ht="15.75" hidden="1" customHeight="1" x14ac:dyDescent="0.2">
      <c r="D282" s="63"/>
      <c r="E282" s="63"/>
      <c r="H282" s="45"/>
    </row>
    <row r="283" spans="4:8" ht="15.75" hidden="1" customHeight="1" x14ac:dyDescent="0.2">
      <c r="D283" s="63"/>
      <c r="E283" s="63"/>
      <c r="H283" s="45"/>
    </row>
    <row r="284" spans="4:8" ht="15.75" hidden="1" customHeight="1" x14ac:dyDescent="0.2">
      <c r="D284" s="63"/>
      <c r="E284" s="63"/>
      <c r="H284" s="45"/>
    </row>
    <row r="285" spans="4:8" ht="15.75" hidden="1" customHeight="1" x14ac:dyDescent="0.2">
      <c r="D285" s="63"/>
      <c r="E285" s="63"/>
      <c r="H285" s="45"/>
    </row>
    <row r="286" spans="4:8" ht="15.75" hidden="1" customHeight="1" x14ac:dyDescent="0.2">
      <c r="D286" s="63"/>
      <c r="E286" s="63"/>
      <c r="H286" s="45"/>
    </row>
    <row r="287" spans="4:8" ht="15.75" hidden="1" customHeight="1" x14ac:dyDescent="0.2">
      <c r="D287" s="63"/>
      <c r="E287" s="63"/>
      <c r="H287" s="45"/>
    </row>
    <row r="288" spans="4:8" ht="15.75" hidden="1" customHeight="1" x14ac:dyDescent="0.2">
      <c r="D288" s="63"/>
      <c r="E288" s="63"/>
      <c r="H288" s="45"/>
    </row>
    <row r="289" spans="4:8" ht="15.75" hidden="1" customHeight="1" x14ac:dyDescent="0.2">
      <c r="D289" s="63"/>
      <c r="E289" s="63"/>
      <c r="H289" s="45"/>
    </row>
    <row r="290" spans="4:8" ht="15.75" hidden="1" customHeight="1" x14ac:dyDescent="0.2">
      <c r="D290" s="63"/>
      <c r="E290" s="63"/>
      <c r="H290" s="45"/>
    </row>
    <row r="291" spans="4:8" ht="15.75" hidden="1" customHeight="1" x14ac:dyDescent="0.2">
      <c r="D291" s="63"/>
      <c r="E291" s="63"/>
      <c r="H291" s="45"/>
    </row>
    <row r="292" spans="4:8" ht="15.75" hidden="1" customHeight="1" x14ac:dyDescent="0.2">
      <c r="D292" s="63"/>
      <c r="E292" s="63"/>
      <c r="H292" s="45"/>
    </row>
    <row r="293" spans="4:8" ht="15.75" hidden="1" customHeight="1" x14ac:dyDescent="0.2">
      <c r="D293" s="63"/>
      <c r="E293" s="63"/>
      <c r="H293" s="45"/>
    </row>
    <row r="294" spans="4:8" ht="15.75" hidden="1" customHeight="1" x14ac:dyDescent="0.2">
      <c r="D294" s="63"/>
      <c r="E294" s="63"/>
      <c r="H294" s="45"/>
    </row>
    <row r="295" spans="4:8" ht="15.75" hidden="1" customHeight="1" x14ac:dyDescent="0.2">
      <c r="D295" s="63"/>
      <c r="E295" s="63"/>
      <c r="H295" s="45"/>
    </row>
    <row r="296" spans="4:8" ht="15.75" hidden="1" customHeight="1" x14ac:dyDescent="0.2">
      <c r="D296" s="63"/>
      <c r="E296" s="63"/>
      <c r="H296" s="45"/>
    </row>
    <row r="297" spans="4:8" ht="15.75" hidden="1" customHeight="1" x14ac:dyDescent="0.2">
      <c r="D297" s="63"/>
      <c r="E297" s="63"/>
      <c r="H297" s="45"/>
    </row>
    <row r="298" spans="4:8" ht="15.75" hidden="1" customHeight="1" x14ac:dyDescent="0.2">
      <c r="D298" s="63"/>
      <c r="E298" s="63"/>
      <c r="H298" s="45"/>
    </row>
    <row r="299" spans="4:8" ht="15.75" hidden="1" customHeight="1" x14ac:dyDescent="0.2">
      <c r="D299" s="63"/>
      <c r="E299" s="63"/>
      <c r="H299" s="45"/>
    </row>
    <row r="300" spans="4:8" ht="15.75" hidden="1" customHeight="1" x14ac:dyDescent="0.2">
      <c r="D300" s="63"/>
      <c r="E300" s="63"/>
      <c r="H300" s="45"/>
    </row>
    <row r="301" spans="4:8" ht="15.75" hidden="1" customHeight="1" x14ac:dyDescent="0.2">
      <c r="D301" s="63"/>
      <c r="E301" s="63"/>
      <c r="H301" s="45"/>
    </row>
    <row r="302" spans="4:8" ht="15.75" hidden="1" customHeight="1" x14ac:dyDescent="0.2">
      <c r="D302" s="63"/>
      <c r="E302" s="63"/>
      <c r="H302" s="45"/>
    </row>
    <row r="303" spans="4:8" ht="15.75" hidden="1" customHeight="1" x14ac:dyDescent="0.2">
      <c r="D303" s="63"/>
      <c r="E303" s="63"/>
      <c r="H303" s="45"/>
    </row>
    <row r="304" spans="4:8" ht="15.75" hidden="1" customHeight="1" x14ac:dyDescent="0.2">
      <c r="D304" s="63"/>
      <c r="E304" s="63"/>
      <c r="H304" s="45"/>
    </row>
    <row r="305" spans="4:8" ht="15.75" hidden="1" customHeight="1" x14ac:dyDescent="0.2">
      <c r="D305" s="63"/>
      <c r="E305" s="63"/>
      <c r="H305" s="45"/>
    </row>
    <row r="306" spans="4:8" ht="15.75" hidden="1" customHeight="1" x14ac:dyDescent="0.2">
      <c r="D306" s="63"/>
      <c r="E306" s="63"/>
      <c r="H306" s="45"/>
    </row>
    <row r="307" spans="4:8" ht="15.75" hidden="1" customHeight="1" x14ac:dyDescent="0.2">
      <c r="D307" s="63"/>
      <c r="E307" s="63"/>
      <c r="H307" s="45"/>
    </row>
    <row r="308" spans="4:8" ht="15.75" hidden="1" customHeight="1" x14ac:dyDescent="0.2">
      <c r="D308" s="63"/>
      <c r="E308" s="63"/>
      <c r="H308" s="45"/>
    </row>
    <row r="309" spans="4:8" ht="15.75" hidden="1" customHeight="1" x14ac:dyDescent="0.2">
      <c r="D309" s="63"/>
      <c r="E309" s="63"/>
      <c r="H309" s="45"/>
    </row>
    <row r="310" spans="4:8" ht="15.75" hidden="1" customHeight="1" x14ac:dyDescent="0.2">
      <c r="D310" s="63"/>
      <c r="E310" s="63"/>
      <c r="H310" s="45"/>
    </row>
    <row r="311" spans="4:8" ht="15.75" hidden="1" customHeight="1" x14ac:dyDescent="0.2">
      <c r="D311" s="63"/>
      <c r="E311" s="63"/>
      <c r="H311" s="45"/>
    </row>
    <row r="312" spans="4:8" ht="15.75" hidden="1" customHeight="1" x14ac:dyDescent="0.2">
      <c r="D312" s="63"/>
      <c r="E312" s="63"/>
      <c r="H312" s="45"/>
    </row>
    <row r="313" spans="4:8" ht="15.75" hidden="1" customHeight="1" x14ac:dyDescent="0.2">
      <c r="D313" s="63"/>
      <c r="E313" s="63"/>
      <c r="H313" s="45"/>
    </row>
    <row r="314" spans="4:8" ht="15.75" hidden="1" customHeight="1" x14ac:dyDescent="0.2">
      <c r="D314" s="63"/>
      <c r="E314" s="63"/>
      <c r="H314" s="45"/>
    </row>
    <row r="315" spans="4:8" ht="15.75" hidden="1" customHeight="1" x14ac:dyDescent="0.2">
      <c r="D315" s="63"/>
      <c r="E315" s="63"/>
      <c r="H315" s="45"/>
    </row>
    <row r="316" spans="4:8" ht="15.75" hidden="1" customHeight="1" x14ac:dyDescent="0.2">
      <c r="D316" s="63"/>
      <c r="E316" s="63"/>
      <c r="H316" s="45"/>
    </row>
    <row r="317" spans="4:8" ht="15.75" hidden="1" customHeight="1" x14ac:dyDescent="0.2">
      <c r="D317" s="63"/>
      <c r="E317" s="63"/>
      <c r="H317" s="45"/>
    </row>
    <row r="318" spans="4:8" ht="15.75" hidden="1" customHeight="1" x14ac:dyDescent="0.2">
      <c r="D318" s="63"/>
      <c r="E318" s="63"/>
      <c r="H318" s="45"/>
    </row>
    <row r="319" spans="4:8" ht="15.75" hidden="1" customHeight="1" x14ac:dyDescent="0.2">
      <c r="D319" s="63"/>
      <c r="E319" s="63"/>
      <c r="H319" s="45"/>
    </row>
    <row r="320" spans="4:8" ht="15.75" hidden="1" customHeight="1" x14ac:dyDescent="0.2">
      <c r="D320" s="63"/>
      <c r="E320" s="63"/>
      <c r="H320" s="45"/>
    </row>
    <row r="321" spans="4:8" ht="15.75" hidden="1" customHeight="1" x14ac:dyDescent="0.2">
      <c r="D321" s="63"/>
      <c r="E321" s="63"/>
      <c r="H321" s="45"/>
    </row>
    <row r="322" spans="4:8" ht="15.75" hidden="1" customHeight="1" x14ac:dyDescent="0.2">
      <c r="D322" s="63"/>
      <c r="E322" s="63"/>
      <c r="H322" s="45"/>
    </row>
    <row r="323" spans="4:8" ht="15.75" hidden="1" customHeight="1" x14ac:dyDescent="0.2">
      <c r="D323" s="63"/>
      <c r="E323" s="63"/>
      <c r="H323" s="45"/>
    </row>
    <row r="324" spans="4:8" ht="15.75" hidden="1" customHeight="1" x14ac:dyDescent="0.2">
      <c r="D324" s="63"/>
      <c r="E324" s="63"/>
      <c r="H324" s="45"/>
    </row>
    <row r="325" spans="4:8" ht="15.75" hidden="1" customHeight="1" x14ac:dyDescent="0.2">
      <c r="D325" s="63"/>
      <c r="E325" s="63"/>
      <c r="H325" s="45"/>
    </row>
    <row r="326" spans="4:8" ht="15.75" hidden="1" customHeight="1" x14ac:dyDescent="0.2">
      <c r="D326" s="63"/>
      <c r="E326" s="63"/>
      <c r="H326" s="45"/>
    </row>
    <row r="327" spans="4:8" ht="15.75" hidden="1" customHeight="1" x14ac:dyDescent="0.2">
      <c r="D327" s="63"/>
      <c r="E327" s="63"/>
      <c r="H327" s="45"/>
    </row>
    <row r="328" spans="4:8" ht="15.75" hidden="1" customHeight="1" x14ac:dyDescent="0.2">
      <c r="D328" s="63"/>
      <c r="E328" s="63"/>
      <c r="H328" s="45"/>
    </row>
    <row r="329" spans="4:8" ht="15.75" hidden="1" customHeight="1" x14ac:dyDescent="0.2">
      <c r="D329" s="63"/>
      <c r="E329" s="63"/>
      <c r="H329" s="45"/>
    </row>
    <row r="330" spans="4:8" ht="15.75" hidden="1" customHeight="1" x14ac:dyDescent="0.2">
      <c r="D330" s="63"/>
      <c r="E330" s="63"/>
      <c r="H330" s="45"/>
    </row>
    <row r="331" spans="4:8" ht="15.75" hidden="1" customHeight="1" x14ac:dyDescent="0.2">
      <c r="D331" s="63"/>
      <c r="E331" s="63"/>
      <c r="H331" s="45"/>
    </row>
    <row r="332" spans="4:8" ht="15.75" hidden="1" customHeight="1" x14ac:dyDescent="0.2">
      <c r="D332" s="63"/>
      <c r="E332" s="63"/>
      <c r="H332" s="45"/>
    </row>
    <row r="333" spans="4:8" ht="15.75" hidden="1" customHeight="1" x14ac:dyDescent="0.2">
      <c r="D333" s="63"/>
      <c r="E333" s="63"/>
      <c r="H333" s="45"/>
    </row>
    <row r="334" spans="4:8" ht="15.75" hidden="1" customHeight="1" x14ac:dyDescent="0.2">
      <c r="D334" s="63"/>
      <c r="E334" s="63"/>
      <c r="H334" s="45"/>
    </row>
    <row r="335" spans="4:8" ht="15.75" hidden="1" customHeight="1" x14ac:dyDescent="0.2">
      <c r="D335" s="63"/>
      <c r="E335" s="63"/>
      <c r="H335" s="45"/>
    </row>
    <row r="336" spans="4:8" ht="15.75" hidden="1" customHeight="1" x14ac:dyDescent="0.2">
      <c r="D336" s="63"/>
      <c r="E336" s="63"/>
      <c r="H336" s="45"/>
    </row>
    <row r="337" spans="4:8" ht="15.75" hidden="1" customHeight="1" x14ac:dyDescent="0.2">
      <c r="D337" s="63"/>
      <c r="E337" s="63"/>
      <c r="H337" s="45"/>
    </row>
    <row r="338" spans="4:8" ht="15.75" hidden="1" customHeight="1" x14ac:dyDescent="0.2">
      <c r="D338" s="63"/>
      <c r="E338" s="63"/>
      <c r="H338" s="45"/>
    </row>
    <row r="339" spans="4:8" ht="15.75" hidden="1" customHeight="1" x14ac:dyDescent="0.2">
      <c r="D339" s="63"/>
      <c r="E339" s="63"/>
      <c r="H339" s="45"/>
    </row>
    <row r="340" spans="4:8" ht="15.75" hidden="1" customHeight="1" x14ac:dyDescent="0.2">
      <c r="D340" s="63"/>
      <c r="E340" s="63"/>
      <c r="H340" s="45"/>
    </row>
    <row r="341" spans="4:8" ht="15.75" hidden="1" customHeight="1" x14ac:dyDescent="0.2">
      <c r="D341" s="63"/>
      <c r="E341" s="63"/>
      <c r="H341" s="45"/>
    </row>
    <row r="342" spans="4:8" ht="15.75" hidden="1" customHeight="1" x14ac:dyDescent="0.2">
      <c r="D342" s="63"/>
      <c r="E342" s="63"/>
      <c r="H342" s="45"/>
    </row>
    <row r="343" spans="4:8" ht="15.75" hidden="1" customHeight="1" x14ac:dyDescent="0.2">
      <c r="D343" s="63"/>
      <c r="E343" s="63"/>
      <c r="H343" s="45"/>
    </row>
    <row r="344" spans="4:8" ht="15.75" hidden="1" customHeight="1" x14ac:dyDescent="0.2">
      <c r="D344" s="63"/>
      <c r="E344" s="63"/>
      <c r="H344" s="45"/>
    </row>
    <row r="345" spans="4:8" ht="15.75" hidden="1" customHeight="1" x14ac:dyDescent="0.2">
      <c r="D345" s="63"/>
      <c r="E345" s="63"/>
      <c r="H345" s="45"/>
    </row>
    <row r="346" spans="4:8" ht="15.75" hidden="1" customHeight="1" x14ac:dyDescent="0.2">
      <c r="D346" s="63"/>
      <c r="E346" s="63"/>
      <c r="H346" s="45"/>
    </row>
    <row r="347" spans="4:8" ht="15.75" hidden="1" customHeight="1" x14ac:dyDescent="0.2">
      <c r="D347" s="63"/>
      <c r="E347" s="63"/>
      <c r="H347" s="45"/>
    </row>
    <row r="348" spans="4:8" ht="15.75" hidden="1" customHeight="1" x14ac:dyDescent="0.2">
      <c r="D348" s="63"/>
      <c r="E348" s="63"/>
      <c r="H348" s="45"/>
    </row>
    <row r="349" spans="4:8" ht="15.75" hidden="1" customHeight="1" x14ac:dyDescent="0.2">
      <c r="D349" s="63"/>
      <c r="E349" s="63"/>
      <c r="H349" s="45"/>
    </row>
    <row r="350" spans="4:8" ht="15.75" hidden="1" customHeight="1" x14ac:dyDescent="0.2">
      <c r="D350" s="63"/>
      <c r="E350" s="63"/>
      <c r="H350" s="45"/>
    </row>
    <row r="351" spans="4:8" ht="15.75" hidden="1" customHeight="1" x14ac:dyDescent="0.2">
      <c r="D351" s="63"/>
      <c r="E351" s="63"/>
      <c r="H351" s="45"/>
    </row>
    <row r="352" spans="4:8" ht="15.75" hidden="1" customHeight="1" x14ac:dyDescent="0.2">
      <c r="D352" s="63"/>
      <c r="E352" s="63"/>
      <c r="H352" s="45"/>
    </row>
    <row r="353" spans="4:8" ht="15.75" hidden="1" customHeight="1" x14ac:dyDescent="0.2">
      <c r="D353" s="63"/>
      <c r="E353" s="63"/>
      <c r="H353" s="45"/>
    </row>
    <row r="354" spans="4:8" ht="15.75" hidden="1" customHeight="1" x14ac:dyDescent="0.2">
      <c r="D354" s="63"/>
      <c r="E354" s="63"/>
      <c r="H354" s="45"/>
    </row>
    <row r="355" spans="4:8" ht="15.75" hidden="1" customHeight="1" x14ac:dyDescent="0.2">
      <c r="D355" s="63"/>
      <c r="E355" s="63"/>
      <c r="H355" s="45"/>
    </row>
    <row r="356" spans="4:8" ht="15.75" hidden="1" customHeight="1" x14ac:dyDescent="0.2">
      <c r="D356" s="63"/>
      <c r="E356" s="63"/>
      <c r="H356" s="45"/>
    </row>
    <row r="357" spans="4:8" ht="15.75" hidden="1" customHeight="1" x14ac:dyDescent="0.2">
      <c r="D357" s="63"/>
      <c r="E357" s="63"/>
      <c r="H357" s="45"/>
    </row>
    <row r="358" spans="4:8" ht="15.75" hidden="1" customHeight="1" x14ac:dyDescent="0.2">
      <c r="D358" s="63"/>
      <c r="E358" s="63"/>
      <c r="H358" s="45"/>
    </row>
    <row r="359" spans="4:8" ht="15.75" hidden="1" customHeight="1" x14ac:dyDescent="0.2">
      <c r="D359" s="63"/>
      <c r="E359" s="63"/>
      <c r="H359" s="45"/>
    </row>
    <row r="360" spans="4:8" ht="15.75" hidden="1" customHeight="1" x14ac:dyDescent="0.2">
      <c r="D360" s="63"/>
      <c r="E360" s="63"/>
      <c r="H360" s="45"/>
    </row>
    <row r="361" spans="4:8" ht="15.75" hidden="1" customHeight="1" x14ac:dyDescent="0.2">
      <c r="D361" s="63"/>
      <c r="E361" s="63"/>
      <c r="H361" s="45"/>
    </row>
    <row r="362" spans="4:8" ht="15.75" hidden="1" customHeight="1" x14ac:dyDescent="0.2">
      <c r="D362" s="63"/>
      <c r="E362" s="63"/>
      <c r="H362" s="45"/>
    </row>
    <row r="363" spans="4:8" ht="15.75" hidden="1" customHeight="1" x14ac:dyDescent="0.2">
      <c r="D363" s="63"/>
      <c r="E363" s="63"/>
      <c r="H363" s="45"/>
    </row>
    <row r="364" spans="4:8" ht="15.75" hidden="1" customHeight="1" x14ac:dyDescent="0.2">
      <c r="D364" s="63"/>
      <c r="E364" s="63"/>
      <c r="H364" s="45"/>
    </row>
    <row r="365" spans="4:8" ht="15.75" hidden="1" customHeight="1" x14ac:dyDescent="0.2">
      <c r="D365" s="63"/>
      <c r="E365" s="63"/>
      <c r="H365" s="45"/>
    </row>
    <row r="366" spans="4:8" ht="15.75" hidden="1" customHeight="1" x14ac:dyDescent="0.2">
      <c r="D366" s="63"/>
      <c r="E366" s="63"/>
      <c r="H366" s="45"/>
    </row>
    <row r="367" spans="4:8" ht="15.75" hidden="1" customHeight="1" x14ac:dyDescent="0.2">
      <c r="D367" s="63"/>
      <c r="E367" s="63"/>
      <c r="H367" s="45"/>
    </row>
    <row r="368" spans="4:8" ht="15.75" hidden="1" customHeight="1" x14ac:dyDescent="0.2">
      <c r="D368" s="63"/>
      <c r="E368" s="63"/>
      <c r="H368" s="45"/>
    </row>
    <row r="369" spans="4:8" ht="15.75" hidden="1" customHeight="1" x14ac:dyDescent="0.2">
      <c r="D369" s="63"/>
      <c r="E369" s="63"/>
      <c r="H369" s="45"/>
    </row>
    <row r="370" spans="4:8" ht="15.75" hidden="1" customHeight="1" x14ac:dyDescent="0.2">
      <c r="D370" s="63"/>
      <c r="E370" s="63"/>
      <c r="H370" s="45"/>
    </row>
    <row r="371" spans="4:8" ht="15.75" hidden="1" customHeight="1" x14ac:dyDescent="0.2">
      <c r="D371" s="63"/>
      <c r="E371" s="63"/>
      <c r="H371" s="45"/>
    </row>
    <row r="372" spans="4:8" ht="15.75" hidden="1" customHeight="1" x14ac:dyDescent="0.2">
      <c r="D372" s="63"/>
      <c r="E372" s="63"/>
      <c r="H372" s="45"/>
    </row>
    <row r="373" spans="4:8" ht="15.75" hidden="1" customHeight="1" x14ac:dyDescent="0.2">
      <c r="D373" s="63"/>
      <c r="E373" s="63"/>
      <c r="H373" s="45"/>
    </row>
    <row r="374" spans="4:8" ht="15.75" hidden="1" customHeight="1" x14ac:dyDescent="0.2">
      <c r="D374" s="63"/>
      <c r="E374" s="63"/>
      <c r="H374" s="45"/>
    </row>
    <row r="375" spans="4:8" ht="15.75" hidden="1" customHeight="1" x14ac:dyDescent="0.2">
      <c r="D375" s="63"/>
      <c r="E375" s="63"/>
      <c r="H375" s="45"/>
    </row>
    <row r="376" spans="4:8" ht="15.75" hidden="1" customHeight="1" x14ac:dyDescent="0.2">
      <c r="D376" s="63"/>
      <c r="E376" s="63"/>
      <c r="H376" s="45"/>
    </row>
    <row r="377" spans="4:8" ht="15.75" hidden="1" customHeight="1" x14ac:dyDescent="0.2">
      <c r="D377" s="63"/>
      <c r="E377" s="63"/>
      <c r="H377" s="45"/>
    </row>
    <row r="378" spans="4:8" ht="15.75" hidden="1" customHeight="1" x14ac:dyDescent="0.2">
      <c r="D378" s="63"/>
      <c r="E378" s="63"/>
      <c r="H378" s="45"/>
    </row>
    <row r="379" spans="4:8" ht="15.75" hidden="1" customHeight="1" x14ac:dyDescent="0.2">
      <c r="D379" s="63"/>
      <c r="E379" s="63"/>
      <c r="H379" s="45"/>
    </row>
    <row r="380" spans="4:8" ht="15.75" hidden="1" customHeight="1" x14ac:dyDescent="0.2">
      <c r="D380" s="63"/>
      <c r="E380" s="63"/>
      <c r="H380" s="45"/>
    </row>
    <row r="381" spans="4:8" ht="15.75" hidden="1" customHeight="1" x14ac:dyDescent="0.2">
      <c r="D381" s="63"/>
      <c r="E381" s="63"/>
      <c r="H381" s="45"/>
    </row>
    <row r="382" spans="4:8" ht="15.75" hidden="1" customHeight="1" x14ac:dyDescent="0.2">
      <c r="D382" s="63"/>
      <c r="E382" s="63"/>
      <c r="H382" s="45"/>
    </row>
    <row r="383" spans="4:8" ht="15.75" hidden="1" customHeight="1" x14ac:dyDescent="0.2">
      <c r="D383" s="63"/>
      <c r="E383" s="63"/>
      <c r="H383" s="45"/>
    </row>
    <row r="384" spans="4:8" ht="15.75" hidden="1" customHeight="1" x14ac:dyDescent="0.2">
      <c r="D384" s="63"/>
      <c r="E384" s="63"/>
      <c r="H384" s="45"/>
    </row>
    <row r="385" spans="4:8" ht="15.75" hidden="1" customHeight="1" x14ac:dyDescent="0.2">
      <c r="D385" s="63"/>
      <c r="E385" s="63"/>
      <c r="H385" s="45"/>
    </row>
    <row r="386" spans="4:8" ht="15.75" hidden="1" customHeight="1" x14ac:dyDescent="0.2">
      <c r="D386" s="63"/>
      <c r="E386" s="63"/>
      <c r="H386" s="45"/>
    </row>
    <row r="387" spans="4:8" ht="15.75" hidden="1" customHeight="1" x14ac:dyDescent="0.2">
      <c r="D387" s="63"/>
      <c r="E387" s="63"/>
      <c r="H387" s="45"/>
    </row>
    <row r="388" spans="4:8" ht="15.75" hidden="1" customHeight="1" x14ac:dyDescent="0.2">
      <c r="D388" s="63"/>
      <c r="E388" s="63"/>
      <c r="H388" s="45"/>
    </row>
    <row r="389" spans="4:8" ht="15.75" hidden="1" customHeight="1" x14ac:dyDescent="0.2">
      <c r="D389" s="63"/>
      <c r="E389" s="63"/>
      <c r="H389" s="45"/>
    </row>
    <row r="390" spans="4:8" ht="15.75" hidden="1" customHeight="1" x14ac:dyDescent="0.2">
      <c r="D390" s="63"/>
      <c r="E390" s="63"/>
      <c r="H390" s="45"/>
    </row>
    <row r="391" spans="4:8" ht="15.75" hidden="1" customHeight="1" x14ac:dyDescent="0.2">
      <c r="D391" s="63"/>
      <c r="E391" s="63"/>
      <c r="H391" s="45"/>
    </row>
    <row r="392" spans="4:8" ht="15.75" hidden="1" customHeight="1" x14ac:dyDescent="0.2">
      <c r="D392" s="63"/>
      <c r="E392" s="63"/>
      <c r="H392" s="45"/>
    </row>
    <row r="393" spans="4:8" ht="15.75" hidden="1" customHeight="1" x14ac:dyDescent="0.2">
      <c r="D393" s="63"/>
      <c r="E393" s="63"/>
      <c r="H393" s="45"/>
    </row>
    <row r="394" spans="4:8" ht="15.75" hidden="1" customHeight="1" x14ac:dyDescent="0.2">
      <c r="D394" s="63"/>
      <c r="E394" s="63"/>
      <c r="H394" s="45"/>
    </row>
    <row r="395" spans="4:8" ht="15.75" hidden="1" customHeight="1" x14ac:dyDescent="0.2">
      <c r="D395" s="63"/>
      <c r="E395" s="63"/>
      <c r="H395" s="45"/>
    </row>
    <row r="396" spans="4:8" ht="15.75" hidden="1" customHeight="1" x14ac:dyDescent="0.2">
      <c r="D396" s="63"/>
      <c r="E396" s="63"/>
      <c r="H396" s="45"/>
    </row>
    <row r="397" spans="4:8" ht="15.75" hidden="1" customHeight="1" x14ac:dyDescent="0.2">
      <c r="D397" s="63"/>
      <c r="E397" s="63"/>
      <c r="H397" s="45"/>
    </row>
    <row r="398" spans="4:8" ht="15.75" hidden="1" customHeight="1" x14ac:dyDescent="0.2">
      <c r="D398" s="63"/>
      <c r="E398" s="63"/>
      <c r="H398" s="45"/>
    </row>
    <row r="399" spans="4:8" ht="15.75" hidden="1" customHeight="1" x14ac:dyDescent="0.2">
      <c r="D399" s="63"/>
      <c r="E399" s="63"/>
      <c r="H399" s="45"/>
    </row>
    <row r="400" spans="4:8" ht="15.75" hidden="1" customHeight="1" x14ac:dyDescent="0.2">
      <c r="D400" s="63"/>
      <c r="E400" s="63"/>
      <c r="H400" s="45"/>
    </row>
    <row r="401" spans="4:8" ht="15.75" hidden="1" customHeight="1" x14ac:dyDescent="0.2">
      <c r="D401" s="63"/>
      <c r="E401" s="63"/>
      <c r="H401" s="45"/>
    </row>
    <row r="402" spans="4:8" ht="15.75" hidden="1" customHeight="1" x14ac:dyDescent="0.2">
      <c r="D402" s="63"/>
      <c r="E402" s="63"/>
      <c r="H402" s="45"/>
    </row>
    <row r="403" spans="4:8" ht="15.75" hidden="1" customHeight="1" x14ac:dyDescent="0.2">
      <c r="D403" s="63"/>
      <c r="E403" s="63"/>
      <c r="H403" s="45"/>
    </row>
    <row r="404" spans="4:8" ht="15.75" hidden="1" customHeight="1" x14ac:dyDescent="0.2">
      <c r="D404" s="63"/>
      <c r="E404" s="63"/>
      <c r="H404" s="45"/>
    </row>
    <row r="405" spans="4:8" ht="15.75" hidden="1" customHeight="1" x14ac:dyDescent="0.2">
      <c r="D405" s="63"/>
      <c r="E405" s="63"/>
      <c r="H405" s="45"/>
    </row>
    <row r="406" spans="4:8" ht="15.75" hidden="1" customHeight="1" x14ac:dyDescent="0.2">
      <c r="D406" s="63"/>
      <c r="E406" s="63"/>
      <c r="H406" s="45"/>
    </row>
    <row r="407" spans="4:8" ht="15.75" hidden="1" customHeight="1" x14ac:dyDescent="0.2">
      <c r="D407" s="63"/>
      <c r="E407" s="63"/>
      <c r="H407" s="45"/>
    </row>
    <row r="408" spans="4:8" ht="15.75" hidden="1" customHeight="1" x14ac:dyDescent="0.2">
      <c r="D408" s="63"/>
      <c r="E408" s="63"/>
      <c r="H408" s="45"/>
    </row>
    <row r="409" spans="4:8" ht="15.75" hidden="1" customHeight="1" x14ac:dyDescent="0.2">
      <c r="D409" s="63"/>
      <c r="E409" s="63"/>
      <c r="H409" s="45"/>
    </row>
    <row r="410" spans="4:8" ht="15.75" hidden="1" customHeight="1" x14ac:dyDescent="0.2">
      <c r="D410" s="63"/>
      <c r="E410" s="63"/>
      <c r="H410" s="45"/>
    </row>
    <row r="411" spans="4:8" ht="15.75" hidden="1" customHeight="1" x14ac:dyDescent="0.2">
      <c r="D411" s="63"/>
      <c r="E411" s="63"/>
      <c r="H411" s="45"/>
    </row>
    <row r="412" spans="4:8" ht="15.75" hidden="1" customHeight="1" x14ac:dyDescent="0.2">
      <c r="D412" s="63"/>
      <c r="E412" s="63"/>
      <c r="H412" s="45"/>
    </row>
    <row r="413" spans="4:8" ht="15.75" hidden="1" customHeight="1" x14ac:dyDescent="0.2">
      <c r="D413" s="63"/>
      <c r="E413" s="63"/>
      <c r="H413" s="45"/>
    </row>
    <row r="414" spans="4:8" ht="15.75" hidden="1" customHeight="1" x14ac:dyDescent="0.2">
      <c r="D414" s="63"/>
      <c r="E414" s="63"/>
      <c r="H414" s="45"/>
    </row>
    <row r="415" spans="4:8" ht="15.75" hidden="1" customHeight="1" x14ac:dyDescent="0.2">
      <c r="D415" s="63"/>
      <c r="E415" s="63"/>
      <c r="H415" s="45"/>
    </row>
    <row r="416" spans="4:8" ht="15.75" hidden="1" customHeight="1" x14ac:dyDescent="0.2">
      <c r="D416" s="63"/>
      <c r="E416" s="63"/>
      <c r="H416" s="45"/>
    </row>
    <row r="417" spans="4:8" ht="15.75" hidden="1" customHeight="1" x14ac:dyDescent="0.2">
      <c r="D417" s="63"/>
      <c r="E417" s="63"/>
      <c r="H417" s="45"/>
    </row>
    <row r="418" spans="4:8" ht="15.75" hidden="1" customHeight="1" x14ac:dyDescent="0.2">
      <c r="D418" s="63"/>
      <c r="E418" s="63"/>
      <c r="H418" s="45"/>
    </row>
    <row r="419" spans="4:8" ht="15.75" hidden="1" customHeight="1" x14ac:dyDescent="0.2">
      <c r="D419" s="63"/>
      <c r="E419" s="63"/>
      <c r="H419" s="45"/>
    </row>
    <row r="420" spans="4:8" ht="15.75" hidden="1" customHeight="1" x14ac:dyDescent="0.2">
      <c r="D420" s="63"/>
      <c r="E420" s="63"/>
      <c r="H420" s="45"/>
    </row>
    <row r="421" spans="4:8" ht="15.75" hidden="1" customHeight="1" x14ac:dyDescent="0.2">
      <c r="D421" s="63"/>
      <c r="E421" s="63"/>
      <c r="H421" s="45"/>
    </row>
    <row r="422" spans="4:8" ht="15.75" hidden="1" customHeight="1" x14ac:dyDescent="0.2">
      <c r="D422" s="63"/>
      <c r="E422" s="63"/>
      <c r="H422" s="45"/>
    </row>
    <row r="423" spans="4:8" ht="15.75" hidden="1" customHeight="1" x14ac:dyDescent="0.2">
      <c r="D423" s="63"/>
      <c r="E423" s="63"/>
      <c r="H423" s="45"/>
    </row>
    <row r="424" spans="4:8" ht="15.75" hidden="1" customHeight="1" x14ac:dyDescent="0.2">
      <c r="D424" s="63"/>
      <c r="E424" s="63"/>
      <c r="H424" s="45"/>
    </row>
    <row r="425" spans="4:8" ht="15.75" hidden="1" customHeight="1" x14ac:dyDescent="0.2">
      <c r="D425" s="63"/>
      <c r="E425" s="63"/>
      <c r="H425" s="45"/>
    </row>
    <row r="426" spans="4:8" ht="15.75" hidden="1" customHeight="1" x14ac:dyDescent="0.2">
      <c r="D426" s="63"/>
      <c r="E426" s="63"/>
      <c r="H426" s="45"/>
    </row>
    <row r="427" spans="4:8" ht="15.75" hidden="1" customHeight="1" x14ac:dyDescent="0.2">
      <c r="D427" s="63"/>
      <c r="E427" s="63"/>
      <c r="H427" s="45"/>
    </row>
    <row r="428" spans="4:8" ht="15.75" hidden="1" customHeight="1" x14ac:dyDescent="0.2">
      <c r="D428" s="63"/>
      <c r="E428" s="63"/>
      <c r="H428" s="45"/>
    </row>
    <row r="429" spans="4:8" ht="15.75" hidden="1" customHeight="1" x14ac:dyDescent="0.2">
      <c r="D429" s="63"/>
      <c r="E429" s="63"/>
      <c r="H429" s="45"/>
    </row>
    <row r="430" spans="4:8" ht="15.75" hidden="1" customHeight="1" x14ac:dyDescent="0.2">
      <c r="D430" s="63"/>
      <c r="E430" s="63"/>
      <c r="H430" s="45"/>
    </row>
    <row r="431" spans="4:8" ht="15.75" hidden="1" customHeight="1" x14ac:dyDescent="0.2">
      <c r="D431" s="63"/>
      <c r="E431" s="63"/>
      <c r="H431" s="45"/>
    </row>
    <row r="432" spans="4:8" ht="15.75" hidden="1" customHeight="1" x14ac:dyDescent="0.2">
      <c r="D432" s="63"/>
      <c r="E432" s="63"/>
      <c r="H432" s="45"/>
    </row>
    <row r="433" spans="4:8" ht="15.75" hidden="1" customHeight="1" x14ac:dyDescent="0.2">
      <c r="D433" s="63"/>
      <c r="E433" s="63"/>
      <c r="H433" s="45"/>
    </row>
    <row r="434" spans="4:8" ht="15.75" hidden="1" customHeight="1" x14ac:dyDescent="0.2">
      <c r="D434" s="63"/>
      <c r="E434" s="63"/>
      <c r="H434" s="45"/>
    </row>
    <row r="435" spans="4:8" ht="15.75" hidden="1" customHeight="1" x14ac:dyDescent="0.2">
      <c r="D435" s="63"/>
      <c r="E435" s="63"/>
      <c r="H435" s="45"/>
    </row>
    <row r="436" spans="4:8" ht="15.75" hidden="1" customHeight="1" x14ac:dyDescent="0.2">
      <c r="D436" s="63"/>
      <c r="E436" s="63"/>
      <c r="H436" s="45"/>
    </row>
    <row r="437" spans="4:8" ht="15.75" hidden="1" customHeight="1" x14ac:dyDescent="0.2">
      <c r="D437" s="63"/>
      <c r="E437" s="63"/>
      <c r="H437" s="45"/>
    </row>
    <row r="438" spans="4:8" ht="15.75" hidden="1" customHeight="1" x14ac:dyDescent="0.2">
      <c r="D438" s="63"/>
      <c r="E438" s="63"/>
      <c r="H438" s="45"/>
    </row>
    <row r="439" spans="4:8" ht="15.75" hidden="1" customHeight="1" x14ac:dyDescent="0.2">
      <c r="D439" s="63"/>
      <c r="E439" s="63"/>
      <c r="H439" s="45"/>
    </row>
    <row r="440" spans="4:8" ht="15.75" hidden="1" customHeight="1" x14ac:dyDescent="0.2">
      <c r="D440" s="63"/>
      <c r="E440" s="63"/>
      <c r="H440" s="45"/>
    </row>
    <row r="441" spans="4:8" ht="15.75" hidden="1" customHeight="1" x14ac:dyDescent="0.2">
      <c r="D441" s="63"/>
      <c r="E441" s="63"/>
      <c r="H441" s="45"/>
    </row>
    <row r="442" spans="4:8" ht="15.75" hidden="1" customHeight="1" x14ac:dyDescent="0.2">
      <c r="D442" s="63"/>
      <c r="E442" s="63"/>
      <c r="H442" s="45"/>
    </row>
    <row r="443" spans="4:8" ht="15.75" hidden="1" customHeight="1" x14ac:dyDescent="0.2">
      <c r="D443" s="63"/>
      <c r="E443" s="63"/>
      <c r="H443" s="45"/>
    </row>
    <row r="444" spans="4:8" ht="15.75" hidden="1" customHeight="1" x14ac:dyDescent="0.2">
      <c r="D444" s="63"/>
      <c r="E444" s="63"/>
      <c r="H444" s="45"/>
    </row>
    <row r="445" spans="4:8" ht="15.75" hidden="1" customHeight="1" x14ac:dyDescent="0.2">
      <c r="D445" s="63"/>
      <c r="E445" s="63"/>
      <c r="H445" s="45"/>
    </row>
    <row r="446" spans="4:8" ht="15.75" hidden="1" customHeight="1" x14ac:dyDescent="0.2">
      <c r="D446" s="63"/>
      <c r="E446" s="63"/>
      <c r="H446" s="45"/>
    </row>
    <row r="447" spans="4:8" ht="15.75" hidden="1" customHeight="1" x14ac:dyDescent="0.2">
      <c r="D447" s="63"/>
      <c r="E447" s="63"/>
      <c r="H447" s="45"/>
    </row>
    <row r="448" spans="4:8" ht="15.75" hidden="1" customHeight="1" x14ac:dyDescent="0.2">
      <c r="D448" s="63"/>
      <c r="E448" s="63"/>
      <c r="H448" s="45"/>
    </row>
    <row r="449" spans="4:8" ht="15.75" hidden="1" customHeight="1" x14ac:dyDescent="0.2">
      <c r="D449" s="63"/>
      <c r="E449" s="63"/>
      <c r="H449" s="45"/>
    </row>
    <row r="450" spans="4:8" ht="15.75" hidden="1" customHeight="1" x14ac:dyDescent="0.2">
      <c r="D450" s="63"/>
      <c r="E450" s="63"/>
      <c r="H450" s="45"/>
    </row>
    <row r="451" spans="4:8" ht="15.75" hidden="1" customHeight="1" x14ac:dyDescent="0.2">
      <c r="D451" s="63"/>
      <c r="E451" s="63"/>
      <c r="H451" s="45"/>
    </row>
    <row r="452" spans="4:8" ht="15.75" hidden="1" customHeight="1" x14ac:dyDescent="0.2">
      <c r="D452" s="63"/>
      <c r="E452" s="63"/>
      <c r="H452" s="45"/>
    </row>
    <row r="453" spans="4:8" ht="15.75" hidden="1" customHeight="1" x14ac:dyDescent="0.2">
      <c r="D453" s="63"/>
      <c r="E453" s="63"/>
      <c r="H453" s="45"/>
    </row>
    <row r="454" spans="4:8" ht="15.75" hidden="1" customHeight="1" x14ac:dyDescent="0.2">
      <c r="D454" s="63"/>
      <c r="E454" s="63"/>
      <c r="H454" s="45"/>
    </row>
    <row r="455" spans="4:8" ht="15.75" hidden="1" customHeight="1" x14ac:dyDescent="0.2">
      <c r="D455" s="63"/>
      <c r="E455" s="63"/>
      <c r="H455" s="45"/>
    </row>
    <row r="456" spans="4:8" ht="15.75" hidden="1" customHeight="1" x14ac:dyDescent="0.2">
      <c r="D456" s="63"/>
      <c r="E456" s="63"/>
      <c r="H456" s="45"/>
    </row>
    <row r="457" spans="4:8" ht="15.75" hidden="1" customHeight="1" x14ac:dyDescent="0.2">
      <c r="D457" s="63"/>
      <c r="E457" s="63"/>
      <c r="H457" s="45"/>
    </row>
    <row r="458" spans="4:8" ht="15.75" hidden="1" customHeight="1" x14ac:dyDescent="0.2">
      <c r="D458" s="63"/>
      <c r="E458" s="63"/>
      <c r="H458" s="45"/>
    </row>
    <row r="459" spans="4:8" ht="15.75" hidden="1" customHeight="1" x14ac:dyDescent="0.2">
      <c r="D459" s="63"/>
      <c r="E459" s="63"/>
      <c r="H459" s="45"/>
    </row>
    <row r="460" spans="4:8" ht="15.75" hidden="1" customHeight="1" x14ac:dyDescent="0.2">
      <c r="D460" s="63"/>
      <c r="E460" s="63"/>
      <c r="H460" s="45"/>
    </row>
    <row r="461" spans="4:8" ht="15.75" hidden="1" customHeight="1" x14ac:dyDescent="0.2">
      <c r="D461" s="63"/>
      <c r="E461" s="63"/>
      <c r="H461" s="45"/>
    </row>
    <row r="462" spans="4:8" ht="15.75" hidden="1" customHeight="1" x14ac:dyDescent="0.2">
      <c r="D462" s="63"/>
      <c r="E462" s="63"/>
      <c r="H462" s="45"/>
    </row>
    <row r="463" spans="4:8" ht="15.75" hidden="1" customHeight="1" x14ac:dyDescent="0.2">
      <c r="D463" s="63"/>
      <c r="E463" s="63"/>
      <c r="H463" s="45"/>
    </row>
    <row r="464" spans="4:8" ht="15.75" hidden="1" customHeight="1" x14ac:dyDescent="0.2">
      <c r="D464" s="63"/>
      <c r="E464" s="63"/>
      <c r="H464" s="45"/>
    </row>
    <row r="465" spans="4:8" ht="15.75" hidden="1" customHeight="1" x14ac:dyDescent="0.2">
      <c r="D465" s="63"/>
      <c r="E465" s="63"/>
      <c r="H465" s="45"/>
    </row>
    <row r="466" spans="4:8" ht="15.75" hidden="1" customHeight="1" x14ac:dyDescent="0.2">
      <c r="D466" s="63"/>
      <c r="E466" s="63"/>
      <c r="H466" s="45"/>
    </row>
    <row r="467" spans="4:8" ht="15.75" hidden="1" customHeight="1" x14ac:dyDescent="0.2">
      <c r="D467" s="63"/>
      <c r="E467" s="63"/>
      <c r="H467" s="45"/>
    </row>
    <row r="468" spans="4:8" ht="15.75" hidden="1" customHeight="1" x14ac:dyDescent="0.2">
      <c r="D468" s="63"/>
      <c r="E468" s="63"/>
      <c r="H468" s="45"/>
    </row>
    <row r="469" spans="4:8" ht="15.75" hidden="1" customHeight="1" x14ac:dyDescent="0.2">
      <c r="D469" s="63"/>
      <c r="E469" s="63"/>
      <c r="H469" s="45"/>
    </row>
    <row r="470" spans="4:8" ht="15.75" hidden="1" customHeight="1" x14ac:dyDescent="0.2">
      <c r="D470" s="63"/>
      <c r="E470" s="63"/>
      <c r="H470" s="45"/>
    </row>
    <row r="471" spans="4:8" ht="15.75" hidden="1" customHeight="1" x14ac:dyDescent="0.2">
      <c r="D471" s="63"/>
      <c r="E471" s="63"/>
      <c r="H471" s="45"/>
    </row>
    <row r="472" spans="4:8" ht="15.75" hidden="1" customHeight="1" x14ac:dyDescent="0.2">
      <c r="D472" s="63"/>
      <c r="E472" s="63"/>
      <c r="H472" s="45"/>
    </row>
    <row r="473" spans="4:8" ht="15.75" hidden="1" customHeight="1" x14ac:dyDescent="0.2">
      <c r="D473" s="63"/>
      <c r="E473" s="63"/>
      <c r="H473" s="45"/>
    </row>
    <row r="474" spans="4:8" ht="15.75" hidden="1" customHeight="1" x14ac:dyDescent="0.2">
      <c r="D474" s="63"/>
      <c r="E474" s="63"/>
      <c r="H474" s="45"/>
    </row>
    <row r="475" spans="4:8" ht="15.75" hidden="1" customHeight="1" x14ac:dyDescent="0.2">
      <c r="D475" s="63"/>
      <c r="E475" s="63"/>
      <c r="H475" s="45"/>
    </row>
    <row r="476" spans="4:8" ht="15.75" hidden="1" customHeight="1" x14ac:dyDescent="0.2">
      <c r="D476" s="63"/>
      <c r="E476" s="63"/>
      <c r="H476" s="45"/>
    </row>
    <row r="477" spans="4:8" ht="15.75" hidden="1" customHeight="1" x14ac:dyDescent="0.2">
      <c r="D477" s="63"/>
      <c r="E477" s="63"/>
      <c r="H477" s="45"/>
    </row>
    <row r="478" spans="4:8" ht="15.75" hidden="1" customHeight="1" x14ac:dyDescent="0.2">
      <c r="D478" s="63"/>
      <c r="E478" s="63"/>
      <c r="H478" s="45"/>
    </row>
    <row r="479" spans="4:8" ht="15.75" hidden="1" customHeight="1" x14ac:dyDescent="0.2">
      <c r="D479" s="63"/>
      <c r="E479" s="63"/>
      <c r="H479" s="45"/>
    </row>
    <row r="480" spans="4:8" ht="15.75" hidden="1" customHeight="1" x14ac:dyDescent="0.2">
      <c r="D480" s="63"/>
      <c r="E480" s="63"/>
      <c r="H480" s="45"/>
    </row>
    <row r="481" spans="4:8" ht="15.75" hidden="1" customHeight="1" x14ac:dyDescent="0.2">
      <c r="D481" s="63"/>
      <c r="E481" s="63"/>
      <c r="H481" s="45"/>
    </row>
    <row r="482" spans="4:8" ht="15.75" hidden="1" customHeight="1" x14ac:dyDescent="0.2">
      <c r="D482" s="63"/>
      <c r="E482" s="63"/>
      <c r="H482" s="45"/>
    </row>
    <row r="483" spans="4:8" ht="15.75" hidden="1" customHeight="1" x14ac:dyDescent="0.2">
      <c r="D483" s="63"/>
      <c r="E483" s="63"/>
      <c r="H483" s="45"/>
    </row>
    <row r="484" spans="4:8" ht="15.75" hidden="1" customHeight="1" x14ac:dyDescent="0.2">
      <c r="D484" s="63"/>
      <c r="E484" s="63"/>
      <c r="H484" s="45"/>
    </row>
    <row r="485" spans="4:8" ht="15.75" hidden="1" customHeight="1" x14ac:dyDescent="0.2">
      <c r="D485" s="63"/>
      <c r="E485" s="63"/>
      <c r="H485" s="45"/>
    </row>
    <row r="486" spans="4:8" ht="15.75" hidden="1" customHeight="1" x14ac:dyDescent="0.2">
      <c r="D486" s="63"/>
      <c r="E486" s="63"/>
      <c r="H486" s="45"/>
    </row>
    <row r="487" spans="4:8" ht="15.75" hidden="1" customHeight="1" x14ac:dyDescent="0.2">
      <c r="D487" s="63"/>
      <c r="E487" s="63"/>
      <c r="H487" s="45"/>
    </row>
    <row r="488" spans="4:8" ht="15.75" hidden="1" customHeight="1" x14ac:dyDescent="0.2">
      <c r="D488" s="63"/>
      <c r="E488" s="63"/>
      <c r="H488" s="45"/>
    </row>
    <row r="489" spans="4:8" ht="15.75" hidden="1" customHeight="1" x14ac:dyDescent="0.2">
      <c r="D489" s="63"/>
      <c r="E489" s="63"/>
      <c r="H489" s="45"/>
    </row>
    <row r="490" spans="4:8" ht="15.75" hidden="1" customHeight="1" x14ac:dyDescent="0.2">
      <c r="D490" s="63"/>
      <c r="E490" s="63"/>
      <c r="H490" s="45"/>
    </row>
    <row r="491" spans="4:8" ht="15.75" hidden="1" customHeight="1" x14ac:dyDescent="0.2">
      <c r="D491" s="63"/>
      <c r="E491" s="63"/>
      <c r="H491" s="45"/>
    </row>
    <row r="492" spans="4:8" ht="15.75" hidden="1" customHeight="1" x14ac:dyDescent="0.2">
      <c r="D492" s="63"/>
      <c r="E492" s="63"/>
      <c r="H492" s="45"/>
    </row>
    <row r="493" spans="4:8" ht="15.75" hidden="1" customHeight="1" x14ac:dyDescent="0.2">
      <c r="D493" s="63"/>
      <c r="E493" s="63"/>
      <c r="H493" s="45"/>
    </row>
    <row r="494" spans="4:8" ht="15.75" hidden="1" customHeight="1" x14ac:dyDescent="0.2">
      <c r="D494" s="63"/>
      <c r="E494" s="63"/>
      <c r="H494" s="45"/>
    </row>
    <row r="495" spans="4:8" ht="15.75" hidden="1" customHeight="1" x14ac:dyDescent="0.2">
      <c r="D495" s="63"/>
      <c r="E495" s="63"/>
      <c r="H495" s="45"/>
    </row>
    <row r="496" spans="4:8" ht="15.75" hidden="1" customHeight="1" x14ac:dyDescent="0.2">
      <c r="D496" s="63"/>
      <c r="E496" s="63"/>
      <c r="H496" s="45"/>
    </row>
    <row r="497" spans="4:8" ht="15.75" hidden="1" customHeight="1" x14ac:dyDescent="0.2">
      <c r="D497" s="63"/>
      <c r="E497" s="63"/>
      <c r="H497" s="45"/>
    </row>
    <row r="498" spans="4:8" ht="15.75" hidden="1" customHeight="1" x14ac:dyDescent="0.2">
      <c r="D498" s="63"/>
      <c r="E498" s="63"/>
      <c r="H498" s="45"/>
    </row>
    <row r="499" spans="4:8" ht="15.75" hidden="1" customHeight="1" x14ac:dyDescent="0.2">
      <c r="D499" s="63"/>
      <c r="E499" s="63"/>
      <c r="H499" s="45"/>
    </row>
    <row r="500" spans="4:8" ht="15.75" hidden="1" customHeight="1" x14ac:dyDescent="0.2">
      <c r="D500" s="63"/>
      <c r="E500" s="63"/>
      <c r="H500" s="45"/>
    </row>
    <row r="501" spans="4:8" ht="15.75" hidden="1" customHeight="1" x14ac:dyDescent="0.2">
      <c r="D501" s="63"/>
      <c r="E501" s="63"/>
      <c r="H501" s="45"/>
    </row>
    <row r="502" spans="4:8" ht="15.75" hidden="1" customHeight="1" x14ac:dyDescent="0.2">
      <c r="D502" s="63"/>
      <c r="E502" s="63"/>
      <c r="H502" s="45"/>
    </row>
    <row r="503" spans="4:8" ht="15.75" hidden="1" customHeight="1" x14ac:dyDescent="0.2">
      <c r="D503" s="63"/>
      <c r="E503" s="63"/>
      <c r="H503" s="45"/>
    </row>
    <row r="504" spans="4:8" ht="15.75" hidden="1" customHeight="1" x14ac:dyDescent="0.2">
      <c r="D504" s="63"/>
      <c r="E504" s="63"/>
      <c r="H504" s="45"/>
    </row>
    <row r="505" spans="4:8" ht="15.75" hidden="1" customHeight="1" x14ac:dyDescent="0.2">
      <c r="D505" s="63"/>
      <c r="E505" s="63"/>
      <c r="H505" s="45"/>
    </row>
    <row r="506" spans="4:8" ht="15.75" hidden="1" customHeight="1" x14ac:dyDescent="0.2">
      <c r="D506" s="63"/>
      <c r="E506" s="63"/>
      <c r="H506" s="45"/>
    </row>
    <row r="507" spans="4:8" ht="15.75" hidden="1" customHeight="1" x14ac:dyDescent="0.2">
      <c r="D507" s="63"/>
      <c r="E507" s="63"/>
      <c r="H507" s="45"/>
    </row>
    <row r="508" spans="4:8" ht="15.75" hidden="1" customHeight="1" x14ac:dyDescent="0.2">
      <c r="D508" s="63"/>
      <c r="E508" s="63"/>
      <c r="H508" s="45"/>
    </row>
    <row r="509" spans="4:8" ht="15.75" hidden="1" customHeight="1" x14ac:dyDescent="0.2">
      <c r="D509" s="63"/>
      <c r="E509" s="63"/>
      <c r="H509" s="45"/>
    </row>
    <row r="510" spans="4:8" ht="15.75" hidden="1" customHeight="1" x14ac:dyDescent="0.2">
      <c r="D510" s="63"/>
      <c r="E510" s="63"/>
      <c r="H510" s="45"/>
    </row>
    <row r="511" spans="4:8" ht="15.75" hidden="1" customHeight="1" x14ac:dyDescent="0.2">
      <c r="D511" s="63"/>
      <c r="E511" s="63"/>
      <c r="H511" s="45"/>
    </row>
    <row r="512" spans="4:8" ht="15.75" hidden="1" customHeight="1" x14ac:dyDescent="0.2">
      <c r="D512" s="63"/>
      <c r="E512" s="63"/>
      <c r="H512" s="45"/>
    </row>
    <row r="513" spans="4:8" ht="15.75" hidden="1" customHeight="1" x14ac:dyDescent="0.2">
      <c r="D513" s="63"/>
      <c r="E513" s="63"/>
      <c r="H513" s="45"/>
    </row>
    <row r="514" spans="4:8" ht="15.75" hidden="1" customHeight="1" x14ac:dyDescent="0.2">
      <c r="D514" s="63"/>
      <c r="E514" s="63"/>
      <c r="H514" s="45"/>
    </row>
    <row r="515" spans="4:8" ht="15.75" hidden="1" customHeight="1" x14ac:dyDescent="0.2">
      <c r="D515" s="63"/>
      <c r="E515" s="63"/>
      <c r="H515" s="45"/>
    </row>
    <row r="516" spans="4:8" ht="15.75" hidden="1" customHeight="1" x14ac:dyDescent="0.2">
      <c r="D516" s="63"/>
      <c r="E516" s="63"/>
      <c r="H516" s="45"/>
    </row>
    <row r="517" spans="4:8" ht="15.75" hidden="1" customHeight="1" x14ac:dyDescent="0.2">
      <c r="D517" s="63"/>
      <c r="E517" s="63"/>
      <c r="H517" s="45"/>
    </row>
    <row r="518" spans="4:8" ht="15.75" hidden="1" customHeight="1" x14ac:dyDescent="0.2">
      <c r="D518" s="63"/>
      <c r="E518" s="63"/>
      <c r="H518" s="45"/>
    </row>
    <row r="519" spans="4:8" ht="15.75" hidden="1" customHeight="1" x14ac:dyDescent="0.2">
      <c r="D519" s="63"/>
      <c r="E519" s="63"/>
      <c r="H519" s="45"/>
    </row>
    <row r="520" spans="4:8" ht="15.75" hidden="1" customHeight="1" x14ac:dyDescent="0.2">
      <c r="D520" s="63"/>
      <c r="E520" s="63"/>
      <c r="H520" s="45"/>
    </row>
    <row r="521" spans="4:8" ht="15.75" hidden="1" customHeight="1" x14ac:dyDescent="0.2">
      <c r="D521" s="63"/>
      <c r="E521" s="63"/>
      <c r="H521" s="45"/>
    </row>
    <row r="522" spans="4:8" ht="15.75" hidden="1" customHeight="1" x14ac:dyDescent="0.2">
      <c r="D522" s="63"/>
      <c r="E522" s="63"/>
      <c r="H522" s="45"/>
    </row>
    <row r="523" spans="4:8" ht="15.75" hidden="1" customHeight="1" x14ac:dyDescent="0.2">
      <c r="D523" s="63"/>
      <c r="E523" s="63"/>
      <c r="H523" s="45"/>
    </row>
    <row r="524" spans="4:8" ht="15.75" hidden="1" customHeight="1" x14ac:dyDescent="0.2">
      <c r="D524" s="63"/>
      <c r="E524" s="63"/>
      <c r="H524" s="45"/>
    </row>
    <row r="525" spans="4:8" ht="15.75" hidden="1" customHeight="1" x14ac:dyDescent="0.2">
      <c r="D525" s="63"/>
      <c r="E525" s="63"/>
      <c r="H525" s="45"/>
    </row>
    <row r="526" spans="4:8" ht="15.75" hidden="1" customHeight="1" x14ac:dyDescent="0.2">
      <c r="D526" s="63"/>
      <c r="E526" s="63"/>
      <c r="H526" s="45"/>
    </row>
    <row r="527" spans="4:8" ht="15.75" hidden="1" customHeight="1" x14ac:dyDescent="0.2">
      <c r="D527" s="63"/>
      <c r="E527" s="63"/>
      <c r="H527" s="45"/>
    </row>
    <row r="528" spans="4:8" ht="15.75" hidden="1" customHeight="1" x14ac:dyDescent="0.2">
      <c r="D528" s="63"/>
      <c r="E528" s="63"/>
      <c r="H528" s="45"/>
    </row>
    <row r="529" spans="4:8" ht="15.75" hidden="1" customHeight="1" x14ac:dyDescent="0.2">
      <c r="D529" s="63"/>
      <c r="E529" s="63"/>
      <c r="H529" s="45"/>
    </row>
    <row r="530" spans="4:8" ht="15.75" hidden="1" customHeight="1" x14ac:dyDescent="0.2">
      <c r="D530" s="63"/>
      <c r="E530" s="63"/>
      <c r="H530" s="45"/>
    </row>
    <row r="531" spans="4:8" ht="15.75" hidden="1" customHeight="1" x14ac:dyDescent="0.2">
      <c r="D531" s="63"/>
      <c r="E531" s="63"/>
      <c r="H531" s="45"/>
    </row>
    <row r="532" spans="4:8" ht="15.75" hidden="1" customHeight="1" x14ac:dyDescent="0.2">
      <c r="D532" s="63"/>
      <c r="E532" s="63"/>
      <c r="H532" s="45"/>
    </row>
    <row r="533" spans="4:8" ht="15.75" hidden="1" customHeight="1" x14ac:dyDescent="0.2">
      <c r="D533" s="63"/>
      <c r="E533" s="63"/>
      <c r="H533" s="45"/>
    </row>
    <row r="534" spans="4:8" ht="15.75" hidden="1" customHeight="1" x14ac:dyDescent="0.2">
      <c r="D534" s="63"/>
      <c r="E534" s="63"/>
      <c r="H534" s="45"/>
    </row>
    <row r="535" spans="4:8" ht="15.75" hidden="1" customHeight="1" x14ac:dyDescent="0.2">
      <c r="D535" s="63"/>
      <c r="E535" s="63"/>
      <c r="H535" s="45"/>
    </row>
    <row r="536" spans="4:8" ht="15.75" hidden="1" customHeight="1" x14ac:dyDescent="0.2">
      <c r="D536" s="63"/>
      <c r="E536" s="63"/>
      <c r="H536" s="45"/>
    </row>
    <row r="537" spans="4:8" ht="15.75" hidden="1" customHeight="1" x14ac:dyDescent="0.2">
      <c r="D537" s="63"/>
      <c r="E537" s="63"/>
      <c r="H537" s="45"/>
    </row>
    <row r="538" spans="4:8" ht="15.75" hidden="1" customHeight="1" x14ac:dyDescent="0.2">
      <c r="D538" s="63"/>
      <c r="E538" s="63"/>
      <c r="H538" s="45"/>
    </row>
    <row r="539" spans="4:8" ht="15.75" hidden="1" customHeight="1" x14ac:dyDescent="0.2">
      <c r="D539" s="63"/>
      <c r="E539" s="63"/>
      <c r="H539" s="45"/>
    </row>
    <row r="540" spans="4:8" ht="15.75" hidden="1" customHeight="1" x14ac:dyDescent="0.2">
      <c r="D540" s="63"/>
      <c r="E540" s="63"/>
      <c r="H540" s="45"/>
    </row>
    <row r="541" spans="4:8" ht="15.75" hidden="1" customHeight="1" x14ac:dyDescent="0.2">
      <c r="D541" s="63"/>
      <c r="E541" s="63"/>
      <c r="H541" s="45"/>
    </row>
    <row r="542" spans="4:8" ht="15.75" hidden="1" customHeight="1" x14ac:dyDescent="0.2">
      <c r="D542" s="63"/>
      <c r="E542" s="63"/>
      <c r="H542" s="45"/>
    </row>
    <row r="543" spans="4:8" ht="15.75" hidden="1" customHeight="1" x14ac:dyDescent="0.2">
      <c r="D543" s="63"/>
      <c r="E543" s="63"/>
      <c r="H543" s="45"/>
    </row>
    <row r="544" spans="4:8" ht="15.75" hidden="1" customHeight="1" x14ac:dyDescent="0.2">
      <c r="D544" s="63"/>
      <c r="E544" s="63"/>
      <c r="H544" s="45"/>
    </row>
    <row r="545" spans="4:8" ht="15.75" hidden="1" customHeight="1" x14ac:dyDescent="0.2">
      <c r="D545" s="63"/>
      <c r="E545" s="63"/>
      <c r="H545" s="45"/>
    </row>
    <row r="546" spans="4:8" ht="15.75" hidden="1" customHeight="1" x14ac:dyDescent="0.2">
      <c r="D546" s="63"/>
      <c r="E546" s="63"/>
      <c r="H546" s="45"/>
    </row>
    <row r="547" spans="4:8" ht="15.75" hidden="1" customHeight="1" x14ac:dyDescent="0.2">
      <c r="D547" s="63"/>
      <c r="E547" s="63"/>
      <c r="H547" s="45"/>
    </row>
    <row r="548" spans="4:8" ht="15.75" hidden="1" customHeight="1" x14ac:dyDescent="0.2">
      <c r="D548" s="63"/>
      <c r="E548" s="63"/>
      <c r="H548" s="45"/>
    </row>
    <row r="549" spans="4:8" ht="15.75" hidden="1" customHeight="1" x14ac:dyDescent="0.2">
      <c r="D549" s="63"/>
      <c r="E549" s="63"/>
      <c r="H549" s="45"/>
    </row>
    <row r="550" spans="4:8" ht="15.75" hidden="1" customHeight="1" x14ac:dyDescent="0.2">
      <c r="D550" s="63"/>
      <c r="E550" s="63"/>
      <c r="H550" s="45"/>
    </row>
    <row r="551" spans="4:8" ht="15.75" hidden="1" customHeight="1" x14ac:dyDescent="0.2">
      <c r="D551" s="63"/>
      <c r="E551" s="63"/>
      <c r="H551" s="45"/>
    </row>
    <row r="552" spans="4:8" ht="15.75" hidden="1" customHeight="1" x14ac:dyDescent="0.2">
      <c r="D552" s="63"/>
      <c r="E552" s="63"/>
      <c r="H552" s="45"/>
    </row>
    <row r="553" spans="4:8" ht="15.75" hidden="1" customHeight="1" x14ac:dyDescent="0.2">
      <c r="D553" s="63"/>
      <c r="E553" s="63"/>
      <c r="H553" s="45"/>
    </row>
    <row r="554" spans="4:8" ht="15.75" hidden="1" customHeight="1" x14ac:dyDescent="0.2">
      <c r="D554" s="63"/>
      <c r="E554" s="63"/>
      <c r="H554" s="45"/>
    </row>
    <row r="555" spans="4:8" ht="15.75" hidden="1" customHeight="1" x14ac:dyDescent="0.2">
      <c r="D555" s="63"/>
      <c r="E555" s="63"/>
      <c r="H555" s="45"/>
    </row>
    <row r="556" spans="4:8" ht="15.75" hidden="1" customHeight="1" x14ac:dyDescent="0.2">
      <c r="D556" s="63"/>
      <c r="E556" s="63"/>
      <c r="H556" s="45"/>
    </row>
    <row r="557" spans="4:8" ht="15.75" hidden="1" customHeight="1" x14ac:dyDescent="0.2">
      <c r="D557" s="63"/>
      <c r="E557" s="63"/>
      <c r="H557" s="45"/>
    </row>
    <row r="558" spans="4:8" ht="15.75" hidden="1" customHeight="1" x14ac:dyDescent="0.2">
      <c r="D558" s="63"/>
      <c r="E558" s="63"/>
      <c r="H558" s="45"/>
    </row>
    <row r="559" spans="4:8" ht="15.75" hidden="1" customHeight="1" x14ac:dyDescent="0.2">
      <c r="D559" s="63"/>
      <c r="E559" s="63"/>
      <c r="H559" s="45"/>
    </row>
    <row r="560" spans="4:8" ht="15.75" hidden="1" customHeight="1" x14ac:dyDescent="0.2">
      <c r="D560" s="63"/>
      <c r="E560" s="63"/>
      <c r="H560" s="45"/>
    </row>
    <row r="561" spans="4:8" ht="15.75" hidden="1" customHeight="1" x14ac:dyDescent="0.2">
      <c r="D561" s="63"/>
      <c r="E561" s="63"/>
      <c r="H561" s="45"/>
    </row>
    <row r="562" spans="4:8" ht="15.75" hidden="1" customHeight="1" x14ac:dyDescent="0.2">
      <c r="D562" s="63"/>
      <c r="E562" s="63"/>
      <c r="H562" s="45"/>
    </row>
    <row r="563" spans="4:8" ht="15.75" hidden="1" customHeight="1" x14ac:dyDescent="0.2">
      <c r="D563" s="63"/>
      <c r="E563" s="63"/>
      <c r="H563" s="45"/>
    </row>
    <row r="564" spans="4:8" ht="15.75" hidden="1" customHeight="1" x14ac:dyDescent="0.2">
      <c r="D564" s="63"/>
      <c r="E564" s="63"/>
      <c r="H564" s="45"/>
    </row>
    <row r="565" spans="4:8" ht="15.75" hidden="1" customHeight="1" x14ac:dyDescent="0.2">
      <c r="D565" s="63"/>
      <c r="E565" s="63"/>
      <c r="H565" s="45"/>
    </row>
    <row r="566" spans="4:8" ht="15.75" hidden="1" customHeight="1" x14ac:dyDescent="0.2">
      <c r="D566" s="63"/>
      <c r="E566" s="63"/>
      <c r="H566" s="45"/>
    </row>
    <row r="567" spans="4:8" ht="15.75" hidden="1" customHeight="1" x14ac:dyDescent="0.2">
      <c r="D567" s="63"/>
      <c r="E567" s="63"/>
      <c r="H567" s="45"/>
    </row>
    <row r="568" spans="4:8" ht="15.75" hidden="1" customHeight="1" x14ac:dyDescent="0.2">
      <c r="D568" s="63"/>
      <c r="E568" s="63"/>
      <c r="H568" s="45"/>
    </row>
    <row r="569" spans="4:8" ht="15.75" hidden="1" customHeight="1" x14ac:dyDescent="0.2">
      <c r="D569" s="63"/>
      <c r="E569" s="63"/>
      <c r="H569" s="45"/>
    </row>
    <row r="570" spans="4:8" ht="15.75" hidden="1" customHeight="1" x14ac:dyDescent="0.2">
      <c r="D570" s="63"/>
      <c r="E570" s="63"/>
      <c r="H570" s="45"/>
    </row>
    <row r="571" spans="4:8" ht="15.75" hidden="1" customHeight="1" x14ac:dyDescent="0.2">
      <c r="D571" s="63"/>
      <c r="E571" s="63"/>
      <c r="H571" s="45"/>
    </row>
    <row r="572" spans="4:8" ht="15.75" hidden="1" customHeight="1" x14ac:dyDescent="0.2">
      <c r="D572" s="63"/>
      <c r="E572" s="63"/>
      <c r="H572" s="45"/>
    </row>
    <row r="573" spans="4:8" ht="15.75" hidden="1" customHeight="1" x14ac:dyDescent="0.2">
      <c r="D573" s="63"/>
      <c r="E573" s="63"/>
      <c r="H573" s="45"/>
    </row>
    <row r="574" spans="4:8" ht="15.75" hidden="1" customHeight="1" x14ac:dyDescent="0.2">
      <c r="D574" s="63"/>
      <c r="E574" s="63"/>
      <c r="H574" s="45"/>
    </row>
    <row r="575" spans="4:8" ht="15.75" hidden="1" customHeight="1" x14ac:dyDescent="0.2">
      <c r="D575" s="63"/>
      <c r="E575" s="63"/>
      <c r="H575" s="45"/>
    </row>
    <row r="576" spans="4:8" ht="15.75" hidden="1" customHeight="1" x14ac:dyDescent="0.2">
      <c r="D576" s="63"/>
      <c r="E576" s="63"/>
      <c r="H576" s="45"/>
    </row>
    <row r="577" spans="4:8" ht="15.75" hidden="1" customHeight="1" x14ac:dyDescent="0.2">
      <c r="D577" s="63"/>
      <c r="E577" s="63"/>
      <c r="H577" s="45"/>
    </row>
    <row r="578" spans="4:8" ht="15.75" hidden="1" customHeight="1" x14ac:dyDescent="0.2">
      <c r="D578" s="63"/>
      <c r="E578" s="63"/>
      <c r="H578" s="45"/>
    </row>
    <row r="579" spans="4:8" ht="15.75" hidden="1" customHeight="1" x14ac:dyDescent="0.2">
      <c r="D579" s="63"/>
      <c r="E579" s="63"/>
      <c r="H579" s="45"/>
    </row>
    <row r="580" spans="4:8" ht="15.75" hidden="1" customHeight="1" x14ac:dyDescent="0.2">
      <c r="D580" s="63"/>
      <c r="E580" s="63"/>
      <c r="H580" s="45"/>
    </row>
    <row r="581" spans="4:8" ht="15.75" hidden="1" customHeight="1" x14ac:dyDescent="0.2">
      <c r="D581" s="63"/>
      <c r="E581" s="63"/>
      <c r="H581" s="45"/>
    </row>
    <row r="582" spans="4:8" ht="15.75" hidden="1" customHeight="1" x14ac:dyDescent="0.2">
      <c r="D582" s="63"/>
      <c r="E582" s="63"/>
      <c r="H582" s="45"/>
    </row>
    <row r="583" spans="4:8" ht="15.75" hidden="1" customHeight="1" x14ac:dyDescent="0.2">
      <c r="D583" s="63"/>
      <c r="E583" s="63"/>
      <c r="H583" s="45"/>
    </row>
    <row r="584" spans="4:8" ht="15.75" hidden="1" customHeight="1" x14ac:dyDescent="0.2">
      <c r="D584" s="63"/>
      <c r="E584" s="63"/>
      <c r="H584" s="45"/>
    </row>
    <row r="585" spans="4:8" ht="15.75" hidden="1" customHeight="1" x14ac:dyDescent="0.2">
      <c r="D585" s="63"/>
      <c r="E585" s="63"/>
      <c r="H585" s="45"/>
    </row>
    <row r="586" spans="4:8" ht="15.75" hidden="1" customHeight="1" x14ac:dyDescent="0.2">
      <c r="D586" s="63"/>
      <c r="E586" s="63"/>
      <c r="H586" s="45"/>
    </row>
    <row r="587" spans="4:8" ht="15.75" hidden="1" customHeight="1" x14ac:dyDescent="0.2">
      <c r="D587" s="63"/>
      <c r="E587" s="63"/>
      <c r="H587" s="45"/>
    </row>
    <row r="588" spans="4:8" ht="15.75" hidden="1" customHeight="1" x14ac:dyDescent="0.2">
      <c r="D588" s="63"/>
      <c r="E588" s="63"/>
      <c r="H588" s="45"/>
    </row>
    <row r="589" spans="4:8" ht="15.75" hidden="1" customHeight="1" x14ac:dyDescent="0.2">
      <c r="D589" s="63"/>
      <c r="E589" s="63"/>
      <c r="H589" s="45"/>
    </row>
    <row r="590" spans="4:8" ht="15.75" hidden="1" customHeight="1" x14ac:dyDescent="0.2">
      <c r="D590" s="63"/>
      <c r="E590" s="63"/>
      <c r="H590" s="45"/>
    </row>
    <row r="591" spans="4:8" ht="15.75" hidden="1" customHeight="1" x14ac:dyDescent="0.2">
      <c r="D591" s="63"/>
      <c r="E591" s="63"/>
      <c r="H591" s="45"/>
    </row>
    <row r="592" spans="4:8" ht="15.75" hidden="1" customHeight="1" x14ac:dyDescent="0.2">
      <c r="D592" s="63"/>
      <c r="E592" s="63"/>
      <c r="H592" s="45"/>
    </row>
    <row r="593" spans="4:8" ht="15.75" hidden="1" customHeight="1" x14ac:dyDescent="0.2">
      <c r="D593" s="63"/>
      <c r="E593" s="63"/>
      <c r="H593" s="45"/>
    </row>
    <row r="594" spans="4:8" ht="15.75" hidden="1" customHeight="1" x14ac:dyDescent="0.2">
      <c r="D594" s="63"/>
      <c r="E594" s="63"/>
      <c r="H594" s="45"/>
    </row>
    <row r="595" spans="4:8" ht="15.75" hidden="1" customHeight="1" x14ac:dyDescent="0.2">
      <c r="D595" s="63"/>
      <c r="E595" s="63"/>
      <c r="H595" s="45"/>
    </row>
    <row r="596" spans="4:8" ht="15.75" hidden="1" customHeight="1" x14ac:dyDescent="0.2">
      <c r="D596" s="63"/>
      <c r="E596" s="63"/>
      <c r="H596" s="45"/>
    </row>
    <row r="597" spans="4:8" ht="15.75" hidden="1" customHeight="1" x14ac:dyDescent="0.2">
      <c r="D597" s="63"/>
      <c r="E597" s="63"/>
      <c r="H597" s="45"/>
    </row>
    <row r="598" spans="4:8" ht="15.75" hidden="1" customHeight="1" x14ac:dyDescent="0.2">
      <c r="D598" s="63"/>
      <c r="E598" s="63"/>
      <c r="H598" s="45"/>
    </row>
    <row r="599" spans="4:8" ht="15.75" hidden="1" customHeight="1" x14ac:dyDescent="0.2">
      <c r="D599" s="63"/>
      <c r="E599" s="63"/>
      <c r="H599" s="45"/>
    </row>
    <row r="600" spans="4:8" ht="15.75" hidden="1" customHeight="1" x14ac:dyDescent="0.2">
      <c r="D600" s="63"/>
      <c r="E600" s="63"/>
      <c r="H600" s="45"/>
    </row>
    <row r="601" spans="4:8" ht="15.75" hidden="1" customHeight="1" x14ac:dyDescent="0.2">
      <c r="D601" s="63"/>
      <c r="E601" s="63"/>
      <c r="H601" s="45"/>
    </row>
    <row r="602" spans="4:8" ht="15.75" hidden="1" customHeight="1" x14ac:dyDescent="0.2">
      <c r="D602" s="63"/>
      <c r="E602" s="63"/>
      <c r="H602" s="45"/>
    </row>
    <row r="603" spans="4:8" ht="15.75" hidden="1" customHeight="1" x14ac:dyDescent="0.2">
      <c r="D603" s="63"/>
      <c r="E603" s="63"/>
      <c r="H603" s="45"/>
    </row>
    <row r="604" spans="4:8" ht="15.75" hidden="1" customHeight="1" x14ac:dyDescent="0.2">
      <c r="D604" s="63"/>
      <c r="E604" s="63"/>
      <c r="H604" s="45"/>
    </row>
    <row r="605" spans="4:8" ht="15.75" hidden="1" customHeight="1" x14ac:dyDescent="0.2">
      <c r="D605" s="63"/>
      <c r="E605" s="63"/>
      <c r="H605" s="45"/>
    </row>
    <row r="606" spans="4:8" ht="15.75" hidden="1" customHeight="1" x14ac:dyDescent="0.2">
      <c r="D606" s="63"/>
      <c r="E606" s="63"/>
      <c r="H606" s="45"/>
    </row>
    <row r="607" spans="4:8" ht="15.75" hidden="1" customHeight="1" x14ac:dyDescent="0.2">
      <c r="D607" s="63"/>
      <c r="E607" s="63"/>
      <c r="H607" s="45"/>
    </row>
    <row r="608" spans="4:8" ht="15.75" hidden="1" customHeight="1" x14ac:dyDescent="0.2">
      <c r="D608" s="63"/>
      <c r="E608" s="63"/>
      <c r="H608" s="45"/>
    </row>
    <row r="609" spans="4:8" ht="15.75" hidden="1" customHeight="1" x14ac:dyDescent="0.2">
      <c r="D609" s="63"/>
      <c r="E609" s="63"/>
      <c r="H609" s="45"/>
    </row>
    <row r="610" spans="4:8" ht="15.75" hidden="1" customHeight="1" x14ac:dyDescent="0.2">
      <c r="D610" s="63"/>
      <c r="E610" s="63"/>
      <c r="H610" s="45"/>
    </row>
    <row r="611" spans="4:8" ht="15.75" hidden="1" customHeight="1" x14ac:dyDescent="0.2">
      <c r="D611" s="63"/>
      <c r="E611" s="63"/>
      <c r="H611" s="45"/>
    </row>
    <row r="612" spans="4:8" ht="15.75" hidden="1" customHeight="1" x14ac:dyDescent="0.2">
      <c r="D612" s="63"/>
      <c r="E612" s="63"/>
      <c r="H612" s="45"/>
    </row>
    <row r="613" spans="4:8" ht="15.75" hidden="1" customHeight="1" x14ac:dyDescent="0.2">
      <c r="D613" s="63"/>
      <c r="E613" s="63"/>
      <c r="H613" s="45"/>
    </row>
    <row r="614" spans="4:8" ht="15.75" hidden="1" customHeight="1" x14ac:dyDescent="0.2">
      <c r="D614" s="63"/>
      <c r="E614" s="63"/>
      <c r="H614" s="45"/>
    </row>
    <row r="615" spans="4:8" ht="15.75" hidden="1" customHeight="1" x14ac:dyDescent="0.2">
      <c r="D615" s="63"/>
      <c r="E615" s="63"/>
      <c r="H615" s="45"/>
    </row>
    <row r="616" spans="4:8" ht="15.75" hidden="1" customHeight="1" x14ac:dyDescent="0.2">
      <c r="D616" s="63"/>
      <c r="E616" s="63"/>
      <c r="H616" s="45"/>
    </row>
    <row r="617" spans="4:8" ht="15.75" hidden="1" customHeight="1" x14ac:dyDescent="0.2">
      <c r="D617" s="63"/>
      <c r="E617" s="63"/>
      <c r="H617" s="45"/>
    </row>
    <row r="618" spans="4:8" ht="15.75" hidden="1" customHeight="1" x14ac:dyDescent="0.2">
      <c r="D618" s="63"/>
      <c r="E618" s="63"/>
      <c r="H618" s="45"/>
    </row>
    <row r="619" spans="4:8" ht="15.75" hidden="1" customHeight="1" x14ac:dyDescent="0.2">
      <c r="D619" s="63"/>
      <c r="E619" s="63"/>
      <c r="H619" s="45"/>
    </row>
    <row r="620" spans="4:8" ht="15.75" hidden="1" customHeight="1" x14ac:dyDescent="0.2">
      <c r="D620" s="63"/>
      <c r="E620" s="63"/>
      <c r="H620" s="45"/>
    </row>
    <row r="621" spans="4:8" ht="15.75" hidden="1" customHeight="1" x14ac:dyDescent="0.2">
      <c r="D621" s="63"/>
      <c r="E621" s="63"/>
      <c r="H621" s="45"/>
    </row>
    <row r="622" spans="4:8" ht="15.75" hidden="1" customHeight="1" x14ac:dyDescent="0.2">
      <c r="D622" s="63"/>
      <c r="E622" s="63"/>
      <c r="H622" s="45"/>
    </row>
    <row r="623" spans="4:8" ht="15.75" hidden="1" customHeight="1" x14ac:dyDescent="0.2">
      <c r="D623" s="63"/>
      <c r="E623" s="63"/>
      <c r="H623" s="45"/>
    </row>
    <row r="624" spans="4:8" ht="15.75" hidden="1" customHeight="1" x14ac:dyDescent="0.2">
      <c r="D624" s="63"/>
      <c r="E624" s="63"/>
      <c r="H624" s="45"/>
    </row>
    <row r="625" spans="4:8" ht="15.75" hidden="1" customHeight="1" x14ac:dyDescent="0.2">
      <c r="D625" s="63"/>
      <c r="E625" s="63"/>
      <c r="H625" s="45"/>
    </row>
    <row r="626" spans="4:8" ht="15.75" hidden="1" customHeight="1" x14ac:dyDescent="0.2">
      <c r="D626" s="63"/>
      <c r="E626" s="63"/>
      <c r="H626" s="45"/>
    </row>
    <row r="627" spans="4:8" ht="15.75" hidden="1" customHeight="1" x14ac:dyDescent="0.2">
      <c r="D627" s="63"/>
      <c r="E627" s="63"/>
      <c r="H627" s="45"/>
    </row>
    <row r="628" spans="4:8" ht="15.75" hidden="1" customHeight="1" x14ac:dyDescent="0.2">
      <c r="D628" s="63"/>
      <c r="E628" s="63"/>
      <c r="H628" s="45"/>
    </row>
    <row r="629" spans="4:8" ht="15.75" hidden="1" customHeight="1" x14ac:dyDescent="0.2">
      <c r="D629" s="63"/>
      <c r="E629" s="63"/>
      <c r="H629" s="45"/>
    </row>
    <row r="630" spans="4:8" ht="15.75" hidden="1" customHeight="1" x14ac:dyDescent="0.2">
      <c r="D630" s="63"/>
      <c r="E630" s="63"/>
      <c r="H630" s="45"/>
    </row>
    <row r="631" spans="4:8" ht="15.75" hidden="1" customHeight="1" x14ac:dyDescent="0.2">
      <c r="D631" s="63"/>
      <c r="E631" s="63"/>
      <c r="H631" s="45"/>
    </row>
    <row r="632" spans="4:8" ht="15.75" hidden="1" customHeight="1" x14ac:dyDescent="0.2">
      <c r="D632" s="63"/>
      <c r="E632" s="63"/>
      <c r="H632" s="45"/>
    </row>
    <row r="633" spans="4:8" ht="15.75" hidden="1" customHeight="1" x14ac:dyDescent="0.2">
      <c r="D633" s="63"/>
      <c r="E633" s="63"/>
      <c r="H633" s="45"/>
    </row>
    <row r="634" spans="4:8" ht="15.75" hidden="1" customHeight="1" x14ac:dyDescent="0.2">
      <c r="D634" s="63"/>
      <c r="E634" s="63"/>
      <c r="H634" s="45"/>
    </row>
    <row r="635" spans="4:8" ht="15.75" hidden="1" customHeight="1" x14ac:dyDescent="0.2">
      <c r="D635" s="63"/>
      <c r="E635" s="63"/>
      <c r="H635" s="45"/>
    </row>
    <row r="636" spans="4:8" ht="15.75" hidden="1" customHeight="1" x14ac:dyDescent="0.2">
      <c r="D636" s="63"/>
      <c r="E636" s="63"/>
      <c r="H636" s="45"/>
    </row>
    <row r="637" spans="4:8" ht="15.75" hidden="1" customHeight="1" x14ac:dyDescent="0.2">
      <c r="D637" s="63"/>
      <c r="E637" s="63"/>
      <c r="H637" s="45"/>
    </row>
    <row r="638" spans="4:8" ht="15.75" hidden="1" customHeight="1" x14ac:dyDescent="0.2">
      <c r="D638" s="63"/>
      <c r="E638" s="63"/>
      <c r="H638" s="45"/>
    </row>
    <row r="639" spans="4:8" ht="15.75" hidden="1" customHeight="1" x14ac:dyDescent="0.2">
      <c r="D639" s="63"/>
      <c r="E639" s="63"/>
      <c r="H639" s="45"/>
    </row>
    <row r="640" spans="4:8" ht="15.75" hidden="1" customHeight="1" x14ac:dyDescent="0.2">
      <c r="D640" s="63"/>
      <c r="E640" s="63"/>
      <c r="H640" s="45"/>
    </row>
    <row r="641" spans="4:8" ht="15.75" hidden="1" customHeight="1" x14ac:dyDescent="0.2">
      <c r="D641" s="63"/>
      <c r="E641" s="63"/>
      <c r="H641" s="45"/>
    </row>
    <row r="642" spans="4:8" ht="15.75" hidden="1" customHeight="1" x14ac:dyDescent="0.2">
      <c r="D642" s="63"/>
      <c r="E642" s="63"/>
      <c r="H642" s="45"/>
    </row>
    <row r="643" spans="4:8" ht="15.75" hidden="1" customHeight="1" x14ac:dyDescent="0.2">
      <c r="D643" s="63"/>
      <c r="E643" s="63"/>
      <c r="H643" s="45"/>
    </row>
    <row r="644" spans="4:8" ht="15.75" hidden="1" customHeight="1" x14ac:dyDescent="0.2">
      <c r="D644" s="63"/>
      <c r="E644" s="63"/>
      <c r="H644" s="45"/>
    </row>
    <row r="645" spans="4:8" ht="15.75" hidden="1" customHeight="1" x14ac:dyDescent="0.2">
      <c r="D645" s="63"/>
      <c r="E645" s="63"/>
      <c r="H645" s="45"/>
    </row>
    <row r="646" spans="4:8" ht="15.75" hidden="1" customHeight="1" x14ac:dyDescent="0.2">
      <c r="D646" s="63"/>
      <c r="E646" s="63"/>
      <c r="H646" s="45"/>
    </row>
    <row r="647" spans="4:8" ht="15.75" hidden="1" customHeight="1" x14ac:dyDescent="0.2">
      <c r="D647" s="63"/>
      <c r="E647" s="63"/>
      <c r="H647" s="45"/>
    </row>
    <row r="648" spans="4:8" ht="15.75" hidden="1" customHeight="1" x14ac:dyDescent="0.2">
      <c r="D648" s="63"/>
      <c r="E648" s="63"/>
      <c r="H648" s="45"/>
    </row>
    <row r="649" spans="4:8" ht="15.75" hidden="1" customHeight="1" x14ac:dyDescent="0.2">
      <c r="D649" s="63"/>
      <c r="E649" s="63"/>
      <c r="H649" s="45"/>
    </row>
    <row r="650" spans="4:8" ht="15.75" hidden="1" customHeight="1" x14ac:dyDescent="0.2">
      <c r="D650" s="63"/>
      <c r="E650" s="63"/>
      <c r="H650" s="45"/>
    </row>
    <row r="651" spans="4:8" ht="15.75" hidden="1" customHeight="1" x14ac:dyDescent="0.2">
      <c r="D651" s="63"/>
      <c r="E651" s="63"/>
      <c r="H651" s="45"/>
    </row>
    <row r="652" spans="4:8" ht="15.75" hidden="1" customHeight="1" x14ac:dyDescent="0.2">
      <c r="D652" s="63"/>
      <c r="E652" s="63"/>
      <c r="H652" s="45"/>
    </row>
    <row r="653" spans="4:8" ht="15.75" hidden="1" customHeight="1" x14ac:dyDescent="0.2">
      <c r="D653" s="63"/>
      <c r="E653" s="63"/>
      <c r="H653" s="45"/>
    </row>
    <row r="654" spans="4:8" ht="15.75" hidden="1" customHeight="1" x14ac:dyDescent="0.2">
      <c r="D654" s="63"/>
      <c r="E654" s="63"/>
      <c r="H654" s="45"/>
    </row>
    <row r="655" spans="4:8" ht="15.75" hidden="1" customHeight="1" x14ac:dyDescent="0.2">
      <c r="D655" s="63"/>
      <c r="E655" s="63"/>
      <c r="H655" s="45"/>
    </row>
    <row r="656" spans="4:8" ht="15.75" hidden="1" customHeight="1" x14ac:dyDescent="0.2">
      <c r="D656" s="63"/>
      <c r="E656" s="63"/>
      <c r="H656" s="45"/>
    </row>
    <row r="657" spans="4:8" ht="15.75" hidden="1" customHeight="1" x14ac:dyDescent="0.2">
      <c r="D657" s="63"/>
      <c r="E657" s="63"/>
      <c r="H657" s="45"/>
    </row>
    <row r="658" spans="4:8" ht="15.75" hidden="1" customHeight="1" x14ac:dyDescent="0.2">
      <c r="D658" s="63"/>
      <c r="E658" s="63"/>
      <c r="H658" s="45"/>
    </row>
    <row r="659" spans="4:8" ht="15.75" hidden="1" customHeight="1" x14ac:dyDescent="0.2">
      <c r="D659" s="63"/>
      <c r="E659" s="63"/>
      <c r="H659" s="45"/>
    </row>
    <row r="660" spans="4:8" ht="15.75" hidden="1" customHeight="1" x14ac:dyDescent="0.2">
      <c r="D660" s="63"/>
      <c r="E660" s="63"/>
      <c r="H660" s="45"/>
    </row>
    <row r="661" spans="4:8" ht="15.75" hidden="1" customHeight="1" x14ac:dyDescent="0.2">
      <c r="D661" s="63"/>
      <c r="E661" s="63"/>
      <c r="H661" s="45"/>
    </row>
    <row r="662" spans="4:8" ht="15.75" hidden="1" customHeight="1" x14ac:dyDescent="0.2">
      <c r="D662" s="63"/>
      <c r="E662" s="63"/>
      <c r="H662" s="45"/>
    </row>
    <row r="663" spans="4:8" ht="15.75" hidden="1" customHeight="1" x14ac:dyDescent="0.2">
      <c r="D663" s="63"/>
      <c r="E663" s="63"/>
      <c r="H663" s="45"/>
    </row>
    <row r="664" spans="4:8" ht="15.75" hidden="1" customHeight="1" x14ac:dyDescent="0.2">
      <c r="D664" s="63"/>
      <c r="E664" s="63"/>
      <c r="H664" s="45"/>
    </row>
    <row r="665" spans="4:8" ht="15.75" hidden="1" customHeight="1" x14ac:dyDescent="0.2">
      <c r="D665" s="63"/>
      <c r="E665" s="63"/>
      <c r="H665" s="45"/>
    </row>
    <row r="666" spans="4:8" ht="15.75" hidden="1" customHeight="1" x14ac:dyDescent="0.2">
      <c r="D666" s="63"/>
      <c r="E666" s="63"/>
      <c r="H666" s="45"/>
    </row>
    <row r="667" spans="4:8" ht="15.75" hidden="1" customHeight="1" x14ac:dyDescent="0.2">
      <c r="D667" s="63"/>
      <c r="E667" s="63"/>
      <c r="H667" s="45"/>
    </row>
    <row r="668" spans="4:8" ht="15.75" hidden="1" customHeight="1" x14ac:dyDescent="0.2">
      <c r="D668" s="63"/>
      <c r="E668" s="63"/>
      <c r="H668" s="45"/>
    </row>
    <row r="669" spans="4:8" ht="15.75" hidden="1" customHeight="1" x14ac:dyDescent="0.2">
      <c r="D669" s="63"/>
      <c r="E669" s="63"/>
      <c r="H669" s="45"/>
    </row>
    <row r="670" spans="4:8" ht="15.75" hidden="1" customHeight="1" x14ac:dyDescent="0.2">
      <c r="D670" s="63"/>
      <c r="E670" s="63"/>
      <c r="H670" s="45"/>
    </row>
    <row r="671" spans="4:8" ht="15.75" hidden="1" customHeight="1" x14ac:dyDescent="0.2">
      <c r="D671" s="63"/>
      <c r="E671" s="63"/>
      <c r="H671" s="45"/>
    </row>
    <row r="672" spans="4:8" ht="15.75" hidden="1" customHeight="1" x14ac:dyDescent="0.2">
      <c r="D672" s="63"/>
      <c r="E672" s="63"/>
      <c r="H672" s="45"/>
    </row>
    <row r="673" spans="4:8" ht="15.75" hidden="1" customHeight="1" x14ac:dyDescent="0.2">
      <c r="D673" s="63"/>
      <c r="E673" s="63"/>
      <c r="H673" s="45"/>
    </row>
    <row r="674" spans="4:8" ht="15.75" hidden="1" customHeight="1" x14ac:dyDescent="0.2">
      <c r="D674" s="63"/>
      <c r="E674" s="63"/>
      <c r="H674" s="45"/>
    </row>
    <row r="675" spans="4:8" ht="15.75" hidden="1" customHeight="1" x14ac:dyDescent="0.2">
      <c r="D675" s="63"/>
      <c r="E675" s="63"/>
      <c r="H675" s="45"/>
    </row>
    <row r="676" spans="4:8" ht="15.75" hidden="1" customHeight="1" x14ac:dyDescent="0.2">
      <c r="D676" s="63"/>
      <c r="E676" s="63"/>
      <c r="H676" s="45"/>
    </row>
    <row r="677" spans="4:8" ht="15.75" hidden="1" customHeight="1" x14ac:dyDescent="0.2">
      <c r="D677" s="63"/>
      <c r="E677" s="63"/>
      <c r="H677" s="45"/>
    </row>
    <row r="678" spans="4:8" ht="15.75" hidden="1" customHeight="1" x14ac:dyDescent="0.2">
      <c r="D678" s="63"/>
      <c r="E678" s="63"/>
      <c r="H678" s="45"/>
    </row>
    <row r="679" spans="4:8" ht="15.75" hidden="1" customHeight="1" x14ac:dyDescent="0.2">
      <c r="D679" s="63"/>
      <c r="E679" s="63"/>
      <c r="H679" s="45"/>
    </row>
    <row r="680" spans="4:8" ht="15.75" hidden="1" customHeight="1" x14ac:dyDescent="0.2">
      <c r="D680" s="63"/>
      <c r="E680" s="63"/>
      <c r="H680" s="45"/>
    </row>
    <row r="681" spans="4:8" ht="15.75" hidden="1" customHeight="1" x14ac:dyDescent="0.2">
      <c r="D681" s="63"/>
      <c r="E681" s="63"/>
      <c r="H681" s="45"/>
    </row>
    <row r="682" spans="4:8" ht="15.75" hidden="1" customHeight="1" x14ac:dyDescent="0.2">
      <c r="D682" s="63"/>
      <c r="E682" s="63"/>
      <c r="H682" s="45"/>
    </row>
    <row r="683" spans="4:8" ht="15.75" hidden="1" customHeight="1" x14ac:dyDescent="0.2">
      <c r="D683" s="63"/>
      <c r="E683" s="63"/>
      <c r="H683" s="45"/>
    </row>
    <row r="684" spans="4:8" ht="15.75" hidden="1" customHeight="1" x14ac:dyDescent="0.2">
      <c r="D684" s="63"/>
      <c r="E684" s="63"/>
      <c r="H684" s="45"/>
    </row>
    <row r="685" spans="4:8" ht="15.75" hidden="1" customHeight="1" x14ac:dyDescent="0.2">
      <c r="D685" s="63"/>
      <c r="E685" s="63"/>
      <c r="H685" s="45"/>
    </row>
    <row r="686" spans="4:8" ht="15.75" hidden="1" customHeight="1" x14ac:dyDescent="0.2">
      <c r="D686" s="63"/>
      <c r="E686" s="63"/>
      <c r="H686" s="45"/>
    </row>
    <row r="687" spans="4:8" ht="15.75" hidden="1" customHeight="1" x14ac:dyDescent="0.2">
      <c r="D687" s="63"/>
      <c r="E687" s="63"/>
      <c r="H687" s="45"/>
    </row>
    <row r="688" spans="4:8" ht="15.75" hidden="1" customHeight="1" x14ac:dyDescent="0.2">
      <c r="D688" s="63"/>
      <c r="E688" s="63"/>
      <c r="H688" s="45"/>
    </row>
    <row r="689" spans="4:8" ht="15.75" hidden="1" customHeight="1" x14ac:dyDescent="0.2">
      <c r="D689" s="63"/>
      <c r="E689" s="63"/>
      <c r="H689" s="45"/>
    </row>
    <row r="690" spans="4:8" ht="15.75" hidden="1" customHeight="1" x14ac:dyDescent="0.2">
      <c r="D690" s="63"/>
      <c r="E690" s="63"/>
      <c r="H690" s="45"/>
    </row>
    <row r="691" spans="4:8" ht="15.75" hidden="1" customHeight="1" x14ac:dyDescent="0.2">
      <c r="D691" s="63"/>
      <c r="E691" s="63"/>
      <c r="H691" s="45"/>
    </row>
    <row r="692" spans="4:8" ht="15.75" hidden="1" customHeight="1" x14ac:dyDescent="0.2">
      <c r="D692" s="63"/>
      <c r="E692" s="63"/>
      <c r="H692" s="45"/>
    </row>
    <row r="693" spans="4:8" ht="15.75" hidden="1" customHeight="1" x14ac:dyDescent="0.2">
      <c r="D693" s="63"/>
      <c r="E693" s="63"/>
      <c r="H693" s="45"/>
    </row>
    <row r="694" spans="4:8" ht="15.75" hidden="1" customHeight="1" x14ac:dyDescent="0.2">
      <c r="D694" s="63"/>
      <c r="E694" s="63"/>
      <c r="H694" s="45"/>
    </row>
    <row r="695" spans="4:8" ht="15.75" hidden="1" customHeight="1" x14ac:dyDescent="0.2">
      <c r="D695" s="63"/>
      <c r="E695" s="63"/>
      <c r="H695" s="45"/>
    </row>
    <row r="696" spans="4:8" ht="15.75" hidden="1" customHeight="1" x14ac:dyDescent="0.2">
      <c r="D696" s="63"/>
      <c r="E696" s="63"/>
      <c r="H696" s="45"/>
    </row>
    <row r="697" spans="4:8" ht="15.75" hidden="1" customHeight="1" x14ac:dyDescent="0.2">
      <c r="D697" s="63"/>
      <c r="E697" s="63"/>
      <c r="H697" s="45"/>
    </row>
    <row r="698" spans="4:8" ht="15.75" hidden="1" customHeight="1" x14ac:dyDescent="0.2">
      <c r="D698" s="63"/>
      <c r="E698" s="63"/>
      <c r="H698" s="45"/>
    </row>
    <row r="699" spans="4:8" ht="15.75" hidden="1" customHeight="1" x14ac:dyDescent="0.2">
      <c r="D699" s="63"/>
      <c r="E699" s="63"/>
      <c r="H699" s="45"/>
    </row>
    <row r="700" spans="4:8" ht="15.75" hidden="1" customHeight="1" x14ac:dyDescent="0.2">
      <c r="D700" s="63"/>
      <c r="E700" s="63"/>
      <c r="H700" s="45"/>
    </row>
    <row r="701" spans="4:8" ht="15.75" hidden="1" customHeight="1" x14ac:dyDescent="0.2">
      <c r="D701" s="63"/>
      <c r="E701" s="63"/>
      <c r="H701" s="45"/>
    </row>
    <row r="702" spans="4:8" ht="15.75" hidden="1" customHeight="1" x14ac:dyDescent="0.2">
      <c r="D702" s="63"/>
      <c r="E702" s="63"/>
      <c r="H702" s="45"/>
    </row>
    <row r="703" spans="4:8" ht="15.75" hidden="1" customHeight="1" x14ac:dyDescent="0.2">
      <c r="D703" s="63"/>
      <c r="E703" s="63"/>
      <c r="H703" s="45"/>
    </row>
    <row r="704" spans="4:8" ht="15.75" hidden="1" customHeight="1" x14ac:dyDescent="0.2">
      <c r="D704" s="63"/>
      <c r="E704" s="63"/>
      <c r="H704" s="45"/>
    </row>
    <row r="705" spans="4:8" ht="15.75" hidden="1" customHeight="1" x14ac:dyDescent="0.2">
      <c r="D705" s="63"/>
      <c r="E705" s="63"/>
      <c r="H705" s="45"/>
    </row>
    <row r="706" spans="4:8" ht="15.75" hidden="1" customHeight="1" x14ac:dyDescent="0.2">
      <c r="D706" s="63"/>
      <c r="E706" s="63"/>
      <c r="H706" s="45"/>
    </row>
    <row r="707" spans="4:8" ht="15.75" hidden="1" customHeight="1" x14ac:dyDescent="0.2">
      <c r="D707" s="63"/>
      <c r="E707" s="63"/>
      <c r="H707" s="45"/>
    </row>
    <row r="708" spans="4:8" ht="15.75" hidden="1" customHeight="1" x14ac:dyDescent="0.2">
      <c r="D708" s="63"/>
      <c r="E708" s="63"/>
      <c r="H708" s="45"/>
    </row>
    <row r="709" spans="4:8" ht="15.75" hidden="1" customHeight="1" x14ac:dyDescent="0.2">
      <c r="D709" s="63"/>
      <c r="E709" s="63"/>
      <c r="H709" s="45"/>
    </row>
    <row r="710" spans="4:8" ht="15.75" hidden="1" customHeight="1" x14ac:dyDescent="0.2">
      <c r="D710" s="63"/>
      <c r="E710" s="63"/>
      <c r="H710" s="45"/>
    </row>
    <row r="711" spans="4:8" ht="15.75" hidden="1" customHeight="1" x14ac:dyDescent="0.2">
      <c r="D711" s="63"/>
      <c r="E711" s="63"/>
      <c r="H711" s="45"/>
    </row>
    <row r="712" spans="4:8" ht="15.75" hidden="1" customHeight="1" x14ac:dyDescent="0.2">
      <c r="D712" s="63"/>
      <c r="E712" s="63"/>
      <c r="H712" s="45"/>
    </row>
    <row r="713" spans="4:8" ht="15.75" hidden="1" customHeight="1" x14ac:dyDescent="0.2">
      <c r="D713" s="63"/>
      <c r="E713" s="63"/>
      <c r="H713" s="45"/>
    </row>
    <row r="714" spans="4:8" ht="15.75" hidden="1" customHeight="1" x14ac:dyDescent="0.2">
      <c r="D714" s="63"/>
      <c r="E714" s="63"/>
      <c r="H714" s="45"/>
    </row>
    <row r="715" spans="4:8" ht="15.75" hidden="1" customHeight="1" x14ac:dyDescent="0.2">
      <c r="D715" s="63"/>
      <c r="E715" s="63"/>
      <c r="H715" s="45"/>
    </row>
    <row r="716" spans="4:8" ht="15.75" hidden="1" customHeight="1" x14ac:dyDescent="0.2">
      <c r="D716" s="63"/>
      <c r="E716" s="63"/>
      <c r="H716" s="45"/>
    </row>
    <row r="717" spans="4:8" ht="15.75" hidden="1" customHeight="1" x14ac:dyDescent="0.2">
      <c r="D717" s="63"/>
      <c r="E717" s="63"/>
      <c r="H717" s="45"/>
    </row>
    <row r="718" spans="4:8" ht="15.75" hidden="1" customHeight="1" x14ac:dyDescent="0.2">
      <c r="D718" s="63"/>
      <c r="E718" s="63"/>
      <c r="H718" s="45"/>
    </row>
    <row r="719" spans="4:8" ht="15.75" hidden="1" customHeight="1" x14ac:dyDescent="0.2">
      <c r="D719" s="63"/>
      <c r="E719" s="63"/>
      <c r="H719" s="45"/>
    </row>
    <row r="720" spans="4:8" ht="15.75" hidden="1" customHeight="1" x14ac:dyDescent="0.2">
      <c r="D720" s="63"/>
      <c r="E720" s="63"/>
      <c r="H720" s="45"/>
    </row>
    <row r="721" spans="4:8" ht="15.75" hidden="1" customHeight="1" x14ac:dyDescent="0.2">
      <c r="D721" s="63"/>
      <c r="E721" s="63"/>
      <c r="H721" s="45"/>
    </row>
    <row r="722" spans="4:8" ht="15.75" hidden="1" customHeight="1" x14ac:dyDescent="0.2">
      <c r="D722" s="63"/>
      <c r="E722" s="63"/>
      <c r="H722" s="45"/>
    </row>
    <row r="723" spans="4:8" ht="15.75" hidden="1" customHeight="1" x14ac:dyDescent="0.2">
      <c r="D723" s="63"/>
      <c r="E723" s="63"/>
      <c r="H723" s="45"/>
    </row>
    <row r="724" spans="4:8" ht="15.75" hidden="1" customHeight="1" x14ac:dyDescent="0.2">
      <c r="D724" s="63"/>
      <c r="E724" s="63"/>
      <c r="H724" s="45"/>
    </row>
    <row r="725" spans="4:8" ht="15.75" hidden="1" customHeight="1" x14ac:dyDescent="0.2">
      <c r="D725" s="63"/>
      <c r="E725" s="63"/>
      <c r="H725" s="45"/>
    </row>
    <row r="726" spans="4:8" ht="15.75" hidden="1" customHeight="1" x14ac:dyDescent="0.2">
      <c r="D726" s="63"/>
      <c r="E726" s="63"/>
      <c r="H726" s="45"/>
    </row>
    <row r="727" spans="4:8" ht="15.75" hidden="1" customHeight="1" x14ac:dyDescent="0.2">
      <c r="D727" s="63"/>
      <c r="E727" s="63"/>
      <c r="H727" s="45"/>
    </row>
    <row r="728" spans="4:8" ht="15.75" hidden="1" customHeight="1" x14ac:dyDescent="0.2">
      <c r="D728" s="63"/>
      <c r="E728" s="63"/>
      <c r="H728" s="45"/>
    </row>
    <row r="729" spans="4:8" ht="15.75" hidden="1" customHeight="1" x14ac:dyDescent="0.2">
      <c r="D729" s="63"/>
      <c r="E729" s="63"/>
      <c r="H729" s="45"/>
    </row>
    <row r="730" spans="4:8" ht="15.75" hidden="1" customHeight="1" x14ac:dyDescent="0.2">
      <c r="D730" s="63"/>
      <c r="E730" s="63"/>
      <c r="H730" s="45"/>
    </row>
    <row r="731" spans="4:8" ht="15.75" hidden="1" customHeight="1" x14ac:dyDescent="0.2">
      <c r="D731" s="63"/>
      <c r="E731" s="63"/>
      <c r="H731" s="45"/>
    </row>
    <row r="732" spans="4:8" ht="15.75" hidden="1" customHeight="1" x14ac:dyDescent="0.2">
      <c r="D732" s="63"/>
      <c r="E732" s="63"/>
      <c r="H732" s="45"/>
    </row>
    <row r="733" spans="4:8" ht="15.75" hidden="1" customHeight="1" x14ac:dyDescent="0.2">
      <c r="D733" s="63"/>
      <c r="E733" s="63"/>
      <c r="H733" s="45"/>
    </row>
    <row r="734" spans="4:8" ht="15.75" hidden="1" customHeight="1" x14ac:dyDescent="0.2">
      <c r="D734" s="63"/>
      <c r="E734" s="63"/>
      <c r="H734" s="45"/>
    </row>
    <row r="735" spans="4:8" ht="15.75" hidden="1" customHeight="1" x14ac:dyDescent="0.2">
      <c r="D735" s="63"/>
      <c r="E735" s="63"/>
      <c r="H735" s="45"/>
    </row>
    <row r="736" spans="4:8" ht="15.75" hidden="1" customHeight="1" x14ac:dyDescent="0.2">
      <c r="D736" s="63"/>
      <c r="E736" s="63"/>
      <c r="H736" s="45"/>
    </row>
    <row r="737" spans="4:8" ht="15.75" hidden="1" customHeight="1" x14ac:dyDescent="0.2">
      <c r="D737" s="63"/>
      <c r="E737" s="63"/>
      <c r="H737" s="45"/>
    </row>
    <row r="738" spans="4:8" ht="15.75" hidden="1" customHeight="1" x14ac:dyDescent="0.2">
      <c r="D738" s="63"/>
      <c r="E738" s="63"/>
      <c r="H738" s="45"/>
    </row>
    <row r="739" spans="4:8" ht="15.75" hidden="1" customHeight="1" x14ac:dyDescent="0.2">
      <c r="D739" s="63"/>
      <c r="E739" s="63"/>
      <c r="H739" s="45"/>
    </row>
    <row r="740" spans="4:8" ht="15.75" hidden="1" customHeight="1" x14ac:dyDescent="0.2">
      <c r="D740" s="63"/>
      <c r="E740" s="63"/>
      <c r="H740" s="45"/>
    </row>
    <row r="741" spans="4:8" ht="15.75" hidden="1" customHeight="1" x14ac:dyDescent="0.2">
      <c r="D741" s="63"/>
      <c r="E741" s="63"/>
      <c r="H741" s="45"/>
    </row>
    <row r="742" spans="4:8" ht="15.75" hidden="1" customHeight="1" x14ac:dyDescent="0.2">
      <c r="D742" s="63"/>
      <c r="E742" s="63"/>
      <c r="H742" s="45"/>
    </row>
    <row r="743" spans="4:8" ht="15.75" hidden="1" customHeight="1" x14ac:dyDescent="0.2">
      <c r="D743" s="63"/>
      <c r="E743" s="63"/>
      <c r="H743" s="45"/>
    </row>
    <row r="744" spans="4:8" ht="15.75" hidden="1" customHeight="1" x14ac:dyDescent="0.2">
      <c r="D744" s="63"/>
      <c r="E744" s="63"/>
      <c r="H744" s="45"/>
    </row>
    <row r="745" spans="4:8" ht="15.75" hidden="1" customHeight="1" x14ac:dyDescent="0.2">
      <c r="D745" s="63"/>
      <c r="E745" s="63"/>
      <c r="H745" s="45"/>
    </row>
    <row r="746" spans="4:8" ht="15.75" hidden="1" customHeight="1" x14ac:dyDescent="0.2">
      <c r="D746" s="63"/>
      <c r="E746" s="63"/>
      <c r="H746" s="45"/>
    </row>
    <row r="747" spans="4:8" ht="15.75" hidden="1" customHeight="1" x14ac:dyDescent="0.2">
      <c r="D747" s="63"/>
      <c r="E747" s="63"/>
      <c r="H747" s="45"/>
    </row>
    <row r="748" spans="4:8" ht="15.75" hidden="1" customHeight="1" x14ac:dyDescent="0.2">
      <c r="D748" s="63"/>
      <c r="E748" s="63"/>
      <c r="H748" s="45"/>
    </row>
    <row r="749" spans="4:8" ht="15.75" hidden="1" customHeight="1" x14ac:dyDescent="0.2">
      <c r="D749" s="63"/>
      <c r="E749" s="63"/>
      <c r="H749" s="45"/>
    </row>
    <row r="750" spans="4:8" ht="15.75" hidden="1" customHeight="1" x14ac:dyDescent="0.2">
      <c r="D750" s="63"/>
      <c r="E750" s="63"/>
      <c r="H750" s="45"/>
    </row>
    <row r="751" spans="4:8" ht="15.75" hidden="1" customHeight="1" x14ac:dyDescent="0.2">
      <c r="D751" s="63"/>
      <c r="E751" s="63"/>
      <c r="H751" s="45"/>
    </row>
    <row r="752" spans="4:8" ht="15.75" hidden="1" customHeight="1" x14ac:dyDescent="0.2">
      <c r="D752" s="63"/>
      <c r="E752" s="63"/>
      <c r="H752" s="45"/>
    </row>
    <row r="753" spans="4:8" ht="15.75" hidden="1" customHeight="1" x14ac:dyDescent="0.2">
      <c r="D753" s="63"/>
      <c r="E753" s="63"/>
      <c r="H753" s="45"/>
    </row>
    <row r="754" spans="4:8" ht="15.75" hidden="1" customHeight="1" x14ac:dyDescent="0.2">
      <c r="D754" s="63"/>
      <c r="E754" s="63"/>
      <c r="H754" s="45"/>
    </row>
    <row r="755" spans="4:8" ht="15.75" hidden="1" customHeight="1" x14ac:dyDescent="0.2">
      <c r="D755" s="63"/>
      <c r="E755" s="63"/>
      <c r="H755" s="45"/>
    </row>
    <row r="756" spans="4:8" ht="15.75" hidden="1" customHeight="1" x14ac:dyDescent="0.2">
      <c r="D756" s="63"/>
      <c r="E756" s="63"/>
      <c r="H756" s="45"/>
    </row>
    <row r="757" spans="4:8" ht="15.75" hidden="1" customHeight="1" x14ac:dyDescent="0.2">
      <c r="D757" s="63"/>
      <c r="E757" s="63"/>
      <c r="H757" s="45"/>
    </row>
    <row r="758" spans="4:8" ht="15.75" hidden="1" customHeight="1" x14ac:dyDescent="0.2">
      <c r="D758" s="63"/>
      <c r="E758" s="63"/>
      <c r="H758" s="45"/>
    </row>
    <row r="759" spans="4:8" ht="15.75" hidden="1" customHeight="1" x14ac:dyDescent="0.2">
      <c r="D759" s="63"/>
      <c r="E759" s="63"/>
      <c r="H759" s="45"/>
    </row>
    <row r="760" spans="4:8" ht="15.75" hidden="1" customHeight="1" x14ac:dyDescent="0.2">
      <c r="D760" s="63"/>
      <c r="E760" s="63"/>
      <c r="H760" s="45"/>
    </row>
    <row r="761" spans="4:8" ht="15.75" hidden="1" customHeight="1" x14ac:dyDescent="0.2">
      <c r="D761" s="63"/>
      <c r="E761" s="63"/>
      <c r="H761" s="45"/>
    </row>
    <row r="762" spans="4:8" ht="15.75" hidden="1" customHeight="1" x14ac:dyDescent="0.2">
      <c r="D762" s="63"/>
      <c r="E762" s="63"/>
      <c r="H762" s="45"/>
    </row>
    <row r="763" spans="4:8" ht="15.75" hidden="1" customHeight="1" x14ac:dyDescent="0.2">
      <c r="D763" s="63"/>
      <c r="E763" s="63"/>
      <c r="H763" s="45"/>
    </row>
    <row r="764" spans="4:8" ht="15.75" hidden="1" customHeight="1" x14ac:dyDescent="0.2">
      <c r="D764" s="63"/>
      <c r="E764" s="63"/>
      <c r="H764" s="45"/>
    </row>
    <row r="765" spans="4:8" ht="15.75" hidden="1" customHeight="1" x14ac:dyDescent="0.2">
      <c r="D765" s="63"/>
      <c r="E765" s="63"/>
      <c r="H765" s="45"/>
    </row>
    <row r="766" spans="4:8" ht="15.75" hidden="1" customHeight="1" x14ac:dyDescent="0.2">
      <c r="D766" s="63"/>
      <c r="E766" s="63"/>
      <c r="H766" s="45"/>
    </row>
    <row r="767" spans="4:8" ht="15.75" hidden="1" customHeight="1" x14ac:dyDescent="0.2">
      <c r="D767" s="63"/>
      <c r="E767" s="63"/>
      <c r="H767" s="45"/>
    </row>
    <row r="768" spans="4:8" ht="15.75" hidden="1" customHeight="1" x14ac:dyDescent="0.2">
      <c r="D768" s="63"/>
      <c r="E768" s="63"/>
      <c r="H768" s="45"/>
    </row>
    <row r="769" spans="4:8" ht="15.75" hidden="1" customHeight="1" x14ac:dyDescent="0.2">
      <c r="D769" s="63"/>
      <c r="E769" s="63"/>
      <c r="H769" s="45"/>
    </row>
    <row r="770" spans="4:8" ht="15.75" hidden="1" customHeight="1" x14ac:dyDescent="0.2">
      <c r="D770" s="63"/>
      <c r="E770" s="63"/>
      <c r="H770" s="45"/>
    </row>
    <row r="771" spans="4:8" ht="15.75" hidden="1" customHeight="1" x14ac:dyDescent="0.2">
      <c r="D771" s="63"/>
      <c r="E771" s="63"/>
      <c r="H771" s="45"/>
    </row>
    <row r="772" spans="4:8" ht="15.75" hidden="1" customHeight="1" x14ac:dyDescent="0.2">
      <c r="D772" s="63"/>
      <c r="E772" s="63"/>
      <c r="H772" s="45"/>
    </row>
    <row r="773" spans="4:8" ht="15.75" hidden="1" customHeight="1" x14ac:dyDescent="0.2">
      <c r="D773" s="63"/>
      <c r="E773" s="63"/>
      <c r="H773" s="45"/>
    </row>
    <row r="774" spans="4:8" ht="15.75" hidden="1" customHeight="1" x14ac:dyDescent="0.2">
      <c r="D774" s="63"/>
      <c r="E774" s="63"/>
      <c r="H774" s="45"/>
    </row>
    <row r="775" spans="4:8" ht="15.75" hidden="1" customHeight="1" x14ac:dyDescent="0.2">
      <c r="D775" s="63"/>
      <c r="E775" s="63"/>
      <c r="H775" s="45"/>
    </row>
    <row r="776" spans="4:8" ht="15.75" hidden="1" customHeight="1" x14ac:dyDescent="0.2">
      <c r="D776" s="63"/>
      <c r="E776" s="63"/>
      <c r="H776" s="45"/>
    </row>
    <row r="777" spans="4:8" ht="15.75" hidden="1" customHeight="1" x14ac:dyDescent="0.2">
      <c r="D777" s="63"/>
      <c r="E777" s="63"/>
      <c r="H777" s="45"/>
    </row>
    <row r="778" spans="4:8" ht="15.75" hidden="1" customHeight="1" x14ac:dyDescent="0.2">
      <c r="D778" s="63"/>
      <c r="E778" s="63"/>
      <c r="H778" s="45"/>
    </row>
    <row r="779" spans="4:8" ht="15.75" hidden="1" customHeight="1" x14ac:dyDescent="0.2">
      <c r="D779" s="63"/>
      <c r="E779" s="63"/>
      <c r="H779" s="45"/>
    </row>
    <row r="780" spans="4:8" ht="15.75" hidden="1" customHeight="1" x14ac:dyDescent="0.2">
      <c r="D780" s="63"/>
      <c r="E780" s="63"/>
      <c r="H780" s="45"/>
    </row>
    <row r="781" spans="4:8" ht="15.75" hidden="1" customHeight="1" x14ac:dyDescent="0.2">
      <c r="D781" s="63"/>
      <c r="E781" s="63"/>
      <c r="H781" s="45"/>
    </row>
    <row r="782" spans="4:8" ht="15.75" hidden="1" customHeight="1" x14ac:dyDescent="0.2">
      <c r="D782" s="63"/>
      <c r="E782" s="63"/>
      <c r="H782" s="45"/>
    </row>
    <row r="783" spans="4:8" ht="15.75" hidden="1" customHeight="1" x14ac:dyDescent="0.2">
      <c r="D783" s="63"/>
      <c r="E783" s="63"/>
      <c r="H783" s="45"/>
    </row>
    <row r="784" spans="4:8" ht="15.75" hidden="1" customHeight="1" x14ac:dyDescent="0.2">
      <c r="D784" s="63"/>
      <c r="E784" s="63"/>
      <c r="H784" s="45"/>
    </row>
    <row r="785" spans="4:8" ht="15.75" hidden="1" customHeight="1" x14ac:dyDescent="0.2">
      <c r="D785" s="63"/>
      <c r="E785" s="63"/>
      <c r="H785" s="45"/>
    </row>
    <row r="786" spans="4:8" ht="15.75" hidden="1" customHeight="1" x14ac:dyDescent="0.2">
      <c r="D786" s="63"/>
      <c r="E786" s="63"/>
      <c r="H786" s="45"/>
    </row>
    <row r="787" spans="4:8" ht="15.75" hidden="1" customHeight="1" x14ac:dyDescent="0.2">
      <c r="D787" s="63"/>
      <c r="E787" s="63"/>
      <c r="H787" s="45"/>
    </row>
    <row r="788" spans="4:8" ht="15.75" hidden="1" customHeight="1" x14ac:dyDescent="0.2">
      <c r="D788" s="63"/>
      <c r="E788" s="63"/>
      <c r="H788" s="45"/>
    </row>
    <row r="789" spans="4:8" ht="15.75" hidden="1" customHeight="1" x14ac:dyDescent="0.2">
      <c r="D789" s="63"/>
      <c r="E789" s="63"/>
      <c r="H789" s="45"/>
    </row>
    <row r="790" spans="4:8" ht="15.75" hidden="1" customHeight="1" x14ac:dyDescent="0.2">
      <c r="D790" s="63"/>
      <c r="E790" s="63"/>
      <c r="H790" s="45"/>
    </row>
    <row r="791" spans="4:8" ht="15.75" hidden="1" customHeight="1" x14ac:dyDescent="0.2">
      <c r="D791" s="63"/>
      <c r="E791" s="63"/>
      <c r="H791" s="45"/>
    </row>
    <row r="792" spans="4:8" ht="15.75" hidden="1" customHeight="1" x14ac:dyDescent="0.2">
      <c r="D792" s="63"/>
      <c r="E792" s="63"/>
      <c r="H792" s="45"/>
    </row>
    <row r="793" spans="4:8" ht="15.75" hidden="1" customHeight="1" x14ac:dyDescent="0.2">
      <c r="D793" s="63"/>
      <c r="E793" s="63"/>
      <c r="H793" s="45"/>
    </row>
    <row r="794" spans="4:8" ht="15.75" hidden="1" customHeight="1" x14ac:dyDescent="0.2">
      <c r="D794" s="63"/>
      <c r="E794" s="63"/>
      <c r="H794" s="45"/>
    </row>
    <row r="795" spans="4:8" ht="15.75" hidden="1" customHeight="1" x14ac:dyDescent="0.2">
      <c r="D795" s="63"/>
      <c r="E795" s="63"/>
      <c r="H795" s="45"/>
    </row>
    <row r="796" spans="4:8" ht="15.75" hidden="1" customHeight="1" x14ac:dyDescent="0.2">
      <c r="D796" s="63"/>
      <c r="E796" s="63"/>
      <c r="H796" s="45"/>
    </row>
    <row r="797" spans="4:8" ht="15.75" hidden="1" customHeight="1" x14ac:dyDescent="0.2">
      <c r="D797" s="63"/>
      <c r="E797" s="63"/>
      <c r="H797" s="45"/>
    </row>
    <row r="798" spans="4:8" ht="15.75" hidden="1" customHeight="1" x14ac:dyDescent="0.2">
      <c r="D798" s="63"/>
      <c r="E798" s="63"/>
      <c r="H798" s="45"/>
    </row>
    <row r="799" spans="4:8" ht="15.75" hidden="1" customHeight="1" x14ac:dyDescent="0.2">
      <c r="D799" s="63"/>
      <c r="E799" s="63"/>
      <c r="H799" s="45"/>
    </row>
    <row r="800" spans="4:8" ht="15.75" hidden="1" customHeight="1" x14ac:dyDescent="0.2">
      <c r="D800" s="63"/>
      <c r="E800" s="63"/>
      <c r="H800" s="45"/>
    </row>
    <row r="801" spans="4:8" ht="15.75" hidden="1" customHeight="1" x14ac:dyDescent="0.2">
      <c r="D801" s="63"/>
      <c r="E801" s="63"/>
      <c r="H801" s="45"/>
    </row>
    <row r="802" spans="4:8" ht="15.75" hidden="1" customHeight="1" x14ac:dyDescent="0.2">
      <c r="D802" s="63"/>
      <c r="E802" s="63"/>
      <c r="H802" s="45"/>
    </row>
    <row r="803" spans="4:8" ht="15.75" hidden="1" customHeight="1" x14ac:dyDescent="0.2">
      <c r="D803" s="63"/>
      <c r="E803" s="63"/>
      <c r="H803" s="45"/>
    </row>
    <row r="804" spans="4:8" ht="15.75" hidden="1" customHeight="1" x14ac:dyDescent="0.2">
      <c r="D804" s="63"/>
      <c r="E804" s="63"/>
      <c r="H804" s="45"/>
    </row>
    <row r="805" spans="4:8" ht="15.75" hidden="1" customHeight="1" x14ac:dyDescent="0.2">
      <c r="D805" s="63"/>
      <c r="E805" s="63"/>
      <c r="H805" s="45"/>
    </row>
    <row r="806" spans="4:8" ht="15.75" hidden="1" customHeight="1" x14ac:dyDescent="0.2">
      <c r="D806" s="63"/>
      <c r="E806" s="63"/>
      <c r="H806" s="45"/>
    </row>
    <row r="807" spans="4:8" ht="15.75" hidden="1" customHeight="1" x14ac:dyDescent="0.2">
      <c r="D807" s="63"/>
      <c r="E807" s="63"/>
      <c r="H807" s="45"/>
    </row>
    <row r="808" spans="4:8" ht="15.75" hidden="1" customHeight="1" x14ac:dyDescent="0.2">
      <c r="D808" s="63"/>
      <c r="E808" s="63"/>
      <c r="H808" s="45"/>
    </row>
    <row r="809" spans="4:8" ht="15.75" hidden="1" customHeight="1" x14ac:dyDescent="0.2">
      <c r="D809" s="63"/>
      <c r="E809" s="63"/>
      <c r="H809" s="45"/>
    </row>
    <row r="810" spans="4:8" ht="15.75" hidden="1" customHeight="1" x14ac:dyDescent="0.2">
      <c r="D810" s="63"/>
      <c r="E810" s="63"/>
      <c r="H810" s="45"/>
    </row>
    <row r="811" spans="4:8" ht="15.75" hidden="1" customHeight="1" x14ac:dyDescent="0.2">
      <c r="D811" s="63"/>
      <c r="E811" s="63"/>
      <c r="H811" s="45"/>
    </row>
    <row r="812" spans="4:8" ht="15.75" hidden="1" customHeight="1" x14ac:dyDescent="0.2">
      <c r="D812" s="63"/>
      <c r="E812" s="63"/>
      <c r="H812" s="45"/>
    </row>
    <row r="813" spans="4:8" ht="15.75" hidden="1" customHeight="1" x14ac:dyDescent="0.2">
      <c r="D813" s="63"/>
      <c r="E813" s="63"/>
      <c r="H813" s="45"/>
    </row>
    <row r="814" spans="4:8" ht="15.75" hidden="1" customHeight="1" x14ac:dyDescent="0.2">
      <c r="D814" s="63"/>
      <c r="E814" s="63"/>
      <c r="H814" s="45"/>
    </row>
    <row r="815" spans="4:8" ht="15.75" hidden="1" customHeight="1" x14ac:dyDescent="0.2">
      <c r="D815" s="63"/>
      <c r="E815" s="63"/>
      <c r="H815" s="45"/>
    </row>
    <row r="816" spans="4:8" ht="15.75" hidden="1" customHeight="1" x14ac:dyDescent="0.2">
      <c r="D816" s="63"/>
      <c r="E816" s="63"/>
      <c r="H816" s="45"/>
    </row>
    <row r="817" spans="4:8" ht="15.75" hidden="1" customHeight="1" x14ac:dyDescent="0.2">
      <c r="D817" s="63"/>
      <c r="E817" s="63"/>
      <c r="H817" s="45"/>
    </row>
    <row r="818" spans="4:8" ht="15.75" hidden="1" customHeight="1" x14ac:dyDescent="0.2">
      <c r="D818" s="63"/>
      <c r="E818" s="63"/>
      <c r="H818" s="45"/>
    </row>
    <row r="819" spans="4:8" ht="15.75" hidden="1" customHeight="1" x14ac:dyDescent="0.2">
      <c r="D819" s="63"/>
      <c r="E819" s="63"/>
      <c r="H819" s="45"/>
    </row>
    <row r="820" spans="4:8" ht="15.75" hidden="1" customHeight="1" x14ac:dyDescent="0.2">
      <c r="D820" s="63"/>
      <c r="E820" s="63"/>
      <c r="H820" s="45"/>
    </row>
    <row r="821" spans="4:8" ht="15.75" hidden="1" customHeight="1" x14ac:dyDescent="0.2">
      <c r="D821" s="63"/>
      <c r="E821" s="63"/>
      <c r="H821" s="45"/>
    </row>
    <row r="822" spans="4:8" ht="15.75" hidden="1" customHeight="1" x14ac:dyDescent="0.2">
      <c r="D822" s="63"/>
      <c r="E822" s="63"/>
      <c r="H822" s="45"/>
    </row>
    <row r="823" spans="4:8" ht="15.75" hidden="1" customHeight="1" x14ac:dyDescent="0.2">
      <c r="D823" s="63"/>
      <c r="E823" s="63"/>
      <c r="H823" s="45"/>
    </row>
    <row r="824" spans="4:8" ht="15.75" hidden="1" customHeight="1" x14ac:dyDescent="0.2">
      <c r="D824" s="63"/>
      <c r="E824" s="63"/>
      <c r="H824" s="45"/>
    </row>
    <row r="825" spans="4:8" ht="15.75" hidden="1" customHeight="1" x14ac:dyDescent="0.2">
      <c r="D825" s="63"/>
      <c r="E825" s="63"/>
      <c r="H825" s="45"/>
    </row>
    <row r="826" spans="4:8" ht="15.75" hidden="1" customHeight="1" x14ac:dyDescent="0.2">
      <c r="D826" s="63"/>
      <c r="E826" s="63"/>
      <c r="H826" s="45"/>
    </row>
    <row r="827" spans="4:8" ht="15.75" hidden="1" customHeight="1" x14ac:dyDescent="0.2">
      <c r="D827" s="63"/>
      <c r="E827" s="63"/>
      <c r="H827" s="45"/>
    </row>
    <row r="828" spans="4:8" ht="15.75" hidden="1" customHeight="1" x14ac:dyDescent="0.2">
      <c r="D828" s="63"/>
      <c r="E828" s="63"/>
      <c r="H828" s="45"/>
    </row>
    <row r="829" spans="4:8" ht="15.75" hidden="1" customHeight="1" x14ac:dyDescent="0.2">
      <c r="D829" s="63"/>
      <c r="E829" s="63"/>
      <c r="H829" s="45"/>
    </row>
    <row r="830" spans="4:8" ht="15.75" hidden="1" customHeight="1" x14ac:dyDescent="0.2">
      <c r="D830" s="63"/>
      <c r="E830" s="63"/>
      <c r="H830" s="45"/>
    </row>
    <row r="831" spans="4:8" ht="15.75" hidden="1" customHeight="1" x14ac:dyDescent="0.2">
      <c r="D831" s="63"/>
      <c r="E831" s="63"/>
      <c r="H831" s="45"/>
    </row>
    <row r="832" spans="4:8" ht="15.75" hidden="1" customHeight="1" x14ac:dyDescent="0.2">
      <c r="D832" s="63"/>
      <c r="E832" s="63"/>
      <c r="H832" s="45"/>
    </row>
    <row r="833" spans="4:8" ht="15.75" hidden="1" customHeight="1" x14ac:dyDescent="0.2">
      <c r="D833" s="63"/>
      <c r="E833" s="63"/>
      <c r="H833" s="45"/>
    </row>
    <row r="834" spans="4:8" ht="15.75" hidden="1" customHeight="1" x14ac:dyDescent="0.2">
      <c r="D834" s="63"/>
      <c r="E834" s="63"/>
      <c r="H834" s="45"/>
    </row>
    <row r="835" spans="4:8" ht="15.75" hidden="1" customHeight="1" x14ac:dyDescent="0.2">
      <c r="D835" s="63"/>
      <c r="E835" s="63"/>
      <c r="H835" s="45"/>
    </row>
    <row r="836" spans="4:8" ht="15.75" hidden="1" customHeight="1" x14ac:dyDescent="0.2">
      <c r="D836" s="63"/>
      <c r="E836" s="63"/>
      <c r="H836" s="45"/>
    </row>
    <row r="837" spans="4:8" ht="15.75" hidden="1" customHeight="1" x14ac:dyDescent="0.2">
      <c r="D837" s="63"/>
      <c r="E837" s="63"/>
      <c r="H837" s="45"/>
    </row>
    <row r="838" spans="4:8" ht="15.75" hidden="1" customHeight="1" x14ac:dyDescent="0.2">
      <c r="D838" s="63"/>
      <c r="E838" s="63"/>
      <c r="H838" s="45"/>
    </row>
    <row r="839" spans="4:8" ht="15.75" hidden="1" customHeight="1" x14ac:dyDescent="0.2">
      <c r="D839" s="63"/>
      <c r="E839" s="63"/>
      <c r="H839" s="45"/>
    </row>
    <row r="840" spans="4:8" ht="15.75" hidden="1" customHeight="1" x14ac:dyDescent="0.2">
      <c r="D840" s="63"/>
      <c r="E840" s="63"/>
      <c r="H840" s="45"/>
    </row>
    <row r="841" spans="4:8" ht="15.75" hidden="1" customHeight="1" x14ac:dyDescent="0.2">
      <c r="D841" s="63"/>
      <c r="E841" s="63"/>
      <c r="H841" s="45"/>
    </row>
    <row r="842" spans="4:8" ht="15.75" hidden="1" customHeight="1" x14ac:dyDescent="0.2">
      <c r="D842" s="63"/>
      <c r="E842" s="63"/>
      <c r="H842" s="45"/>
    </row>
    <row r="843" spans="4:8" ht="15.75" hidden="1" customHeight="1" x14ac:dyDescent="0.2">
      <c r="D843" s="63"/>
      <c r="E843" s="63"/>
      <c r="H843" s="45"/>
    </row>
    <row r="844" spans="4:8" ht="15.75" hidden="1" customHeight="1" x14ac:dyDescent="0.2">
      <c r="D844" s="63"/>
      <c r="E844" s="63"/>
      <c r="H844" s="45"/>
    </row>
    <row r="845" spans="4:8" ht="15.75" hidden="1" customHeight="1" x14ac:dyDescent="0.2">
      <c r="D845" s="63"/>
      <c r="E845" s="63"/>
      <c r="H845" s="45"/>
    </row>
    <row r="846" spans="4:8" ht="15.75" hidden="1" customHeight="1" x14ac:dyDescent="0.2">
      <c r="D846" s="63"/>
      <c r="E846" s="63"/>
      <c r="H846" s="45"/>
    </row>
    <row r="847" spans="4:8" ht="15.75" hidden="1" customHeight="1" x14ac:dyDescent="0.2">
      <c r="D847" s="63"/>
      <c r="E847" s="63"/>
      <c r="H847" s="45"/>
    </row>
    <row r="848" spans="4:8" ht="15.75" hidden="1" customHeight="1" x14ac:dyDescent="0.2">
      <c r="D848" s="63"/>
      <c r="E848" s="63"/>
      <c r="H848" s="45"/>
    </row>
    <row r="849" spans="4:8" ht="15.75" hidden="1" customHeight="1" x14ac:dyDescent="0.2">
      <c r="D849" s="63"/>
      <c r="E849" s="63"/>
      <c r="H849" s="45"/>
    </row>
    <row r="850" spans="4:8" ht="15.75" hidden="1" customHeight="1" x14ac:dyDescent="0.2">
      <c r="D850" s="63"/>
      <c r="E850" s="63"/>
      <c r="H850" s="45"/>
    </row>
    <row r="851" spans="4:8" ht="15.75" hidden="1" customHeight="1" x14ac:dyDescent="0.2">
      <c r="D851" s="63"/>
      <c r="E851" s="63"/>
      <c r="H851" s="45"/>
    </row>
    <row r="852" spans="4:8" ht="15.75" hidden="1" customHeight="1" x14ac:dyDescent="0.2">
      <c r="D852" s="63"/>
      <c r="E852" s="63"/>
      <c r="H852" s="45"/>
    </row>
    <row r="853" spans="4:8" ht="15.75" hidden="1" customHeight="1" x14ac:dyDescent="0.2">
      <c r="D853" s="63"/>
      <c r="E853" s="63"/>
      <c r="H853" s="45"/>
    </row>
    <row r="854" spans="4:8" ht="15.75" hidden="1" customHeight="1" x14ac:dyDescent="0.2">
      <c r="D854" s="63"/>
      <c r="E854" s="63"/>
      <c r="H854" s="45"/>
    </row>
    <row r="855" spans="4:8" ht="15.75" hidden="1" customHeight="1" x14ac:dyDescent="0.2">
      <c r="D855" s="63"/>
      <c r="E855" s="63"/>
      <c r="H855" s="45"/>
    </row>
    <row r="856" spans="4:8" ht="15.75" hidden="1" customHeight="1" x14ac:dyDescent="0.2">
      <c r="D856" s="63"/>
      <c r="E856" s="63"/>
      <c r="H856" s="45"/>
    </row>
    <row r="857" spans="4:8" ht="15.75" hidden="1" customHeight="1" x14ac:dyDescent="0.2">
      <c r="D857" s="63"/>
      <c r="E857" s="63"/>
      <c r="H857" s="45"/>
    </row>
    <row r="858" spans="4:8" ht="15.75" hidden="1" customHeight="1" x14ac:dyDescent="0.2">
      <c r="D858" s="63"/>
      <c r="E858" s="63"/>
      <c r="H858" s="45"/>
    </row>
    <row r="859" spans="4:8" ht="15.75" hidden="1" customHeight="1" x14ac:dyDescent="0.2">
      <c r="D859" s="63"/>
      <c r="E859" s="63"/>
      <c r="H859" s="45"/>
    </row>
    <row r="860" spans="4:8" ht="15.75" hidden="1" customHeight="1" x14ac:dyDescent="0.2">
      <c r="D860" s="63"/>
      <c r="E860" s="63"/>
      <c r="H860" s="45"/>
    </row>
    <row r="861" spans="4:8" ht="15.75" hidden="1" customHeight="1" x14ac:dyDescent="0.2">
      <c r="D861" s="63"/>
      <c r="E861" s="63"/>
      <c r="H861" s="45"/>
    </row>
    <row r="862" spans="4:8" ht="15.75" hidden="1" customHeight="1" x14ac:dyDescent="0.2">
      <c r="D862" s="63"/>
      <c r="E862" s="63"/>
      <c r="H862" s="45"/>
    </row>
    <row r="863" spans="4:8" ht="15.75" hidden="1" customHeight="1" x14ac:dyDescent="0.2">
      <c r="D863" s="63"/>
      <c r="E863" s="63"/>
      <c r="H863" s="45"/>
    </row>
    <row r="864" spans="4:8" ht="15.75" hidden="1" customHeight="1" x14ac:dyDescent="0.2">
      <c r="D864" s="63"/>
      <c r="E864" s="63"/>
      <c r="H864" s="45"/>
    </row>
    <row r="865" spans="4:8" ht="15.75" hidden="1" customHeight="1" x14ac:dyDescent="0.2">
      <c r="D865" s="63"/>
      <c r="E865" s="63"/>
      <c r="H865" s="45"/>
    </row>
    <row r="866" spans="4:8" ht="15.75" hidden="1" customHeight="1" x14ac:dyDescent="0.2">
      <c r="D866" s="63"/>
      <c r="E866" s="63"/>
      <c r="H866" s="45"/>
    </row>
    <row r="867" spans="4:8" ht="15.75" hidden="1" customHeight="1" x14ac:dyDescent="0.2">
      <c r="D867" s="63"/>
      <c r="E867" s="63"/>
      <c r="H867" s="45"/>
    </row>
    <row r="868" spans="4:8" ht="15.75" hidden="1" customHeight="1" x14ac:dyDescent="0.2">
      <c r="D868" s="63"/>
      <c r="E868" s="63"/>
      <c r="H868" s="45"/>
    </row>
    <row r="869" spans="4:8" ht="15.75" hidden="1" customHeight="1" x14ac:dyDescent="0.2">
      <c r="D869" s="63"/>
      <c r="E869" s="63"/>
      <c r="H869" s="45"/>
    </row>
    <row r="870" spans="4:8" ht="15.75" hidden="1" customHeight="1" x14ac:dyDescent="0.2">
      <c r="D870" s="63"/>
      <c r="E870" s="63"/>
      <c r="H870" s="45"/>
    </row>
    <row r="871" spans="4:8" ht="15.75" hidden="1" customHeight="1" x14ac:dyDescent="0.2">
      <c r="D871" s="63"/>
      <c r="E871" s="63"/>
      <c r="H871" s="45"/>
    </row>
    <row r="872" spans="4:8" ht="15.75" hidden="1" customHeight="1" x14ac:dyDescent="0.2">
      <c r="D872" s="63"/>
      <c r="E872" s="63"/>
      <c r="H872" s="45"/>
    </row>
    <row r="873" spans="4:8" ht="15.75" hidden="1" customHeight="1" x14ac:dyDescent="0.2">
      <c r="D873" s="63"/>
      <c r="E873" s="63"/>
      <c r="H873" s="45"/>
    </row>
    <row r="874" spans="4:8" ht="15.75" hidden="1" customHeight="1" x14ac:dyDescent="0.2">
      <c r="D874" s="63"/>
      <c r="E874" s="63"/>
      <c r="H874" s="45"/>
    </row>
    <row r="875" spans="4:8" ht="15.75" hidden="1" customHeight="1" x14ac:dyDescent="0.2">
      <c r="D875" s="63"/>
      <c r="E875" s="63"/>
      <c r="H875" s="45"/>
    </row>
    <row r="876" spans="4:8" ht="15.75" hidden="1" customHeight="1" x14ac:dyDescent="0.2">
      <c r="D876" s="63"/>
      <c r="E876" s="63"/>
      <c r="H876" s="45"/>
    </row>
    <row r="877" spans="4:8" ht="15.75" hidden="1" customHeight="1" x14ac:dyDescent="0.2">
      <c r="D877" s="63"/>
      <c r="E877" s="63"/>
      <c r="H877" s="45"/>
    </row>
    <row r="878" spans="4:8" ht="15.75" hidden="1" customHeight="1" x14ac:dyDescent="0.2">
      <c r="D878" s="63"/>
      <c r="E878" s="63"/>
      <c r="H878" s="45"/>
    </row>
    <row r="879" spans="4:8" ht="15.75" hidden="1" customHeight="1" x14ac:dyDescent="0.2">
      <c r="D879" s="63"/>
      <c r="E879" s="63"/>
      <c r="H879" s="45"/>
    </row>
    <row r="880" spans="4:8" ht="15.75" hidden="1" customHeight="1" x14ac:dyDescent="0.2">
      <c r="D880" s="63"/>
      <c r="E880" s="63"/>
      <c r="H880" s="45"/>
    </row>
    <row r="881" spans="4:8" ht="15.75" hidden="1" customHeight="1" x14ac:dyDescent="0.2">
      <c r="D881" s="63"/>
      <c r="E881" s="63"/>
      <c r="H881" s="45"/>
    </row>
    <row r="882" spans="4:8" ht="15.75" hidden="1" customHeight="1" x14ac:dyDescent="0.2">
      <c r="D882" s="63"/>
      <c r="E882" s="63"/>
      <c r="H882" s="45"/>
    </row>
    <row r="883" spans="4:8" ht="15.75" hidden="1" customHeight="1" x14ac:dyDescent="0.2">
      <c r="D883" s="63"/>
      <c r="E883" s="63"/>
      <c r="H883" s="45"/>
    </row>
    <row r="884" spans="4:8" ht="15.75" hidden="1" customHeight="1" x14ac:dyDescent="0.2">
      <c r="D884" s="63"/>
      <c r="E884" s="63"/>
      <c r="H884" s="45"/>
    </row>
    <row r="885" spans="4:8" ht="15.75" hidden="1" customHeight="1" x14ac:dyDescent="0.2">
      <c r="D885" s="63"/>
      <c r="E885" s="63"/>
      <c r="H885" s="45"/>
    </row>
    <row r="886" spans="4:8" ht="15.75" hidden="1" customHeight="1" x14ac:dyDescent="0.2">
      <c r="D886" s="63"/>
      <c r="E886" s="63"/>
      <c r="H886" s="45"/>
    </row>
    <row r="887" spans="4:8" ht="15.75" hidden="1" customHeight="1" x14ac:dyDescent="0.2">
      <c r="D887" s="63"/>
      <c r="E887" s="63"/>
      <c r="H887" s="45"/>
    </row>
    <row r="888" spans="4:8" ht="15.75" hidden="1" customHeight="1" x14ac:dyDescent="0.2">
      <c r="D888" s="63"/>
      <c r="E888" s="63"/>
      <c r="H888" s="45"/>
    </row>
    <row r="889" spans="4:8" ht="15.75" hidden="1" customHeight="1" x14ac:dyDescent="0.2">
      <c r="D889" s="63"/>
      <c r="E889" s="63"/>
      <c r="H889" s="45"/>
    </row>
    <row r="890" spans="4:8" ht="15.75" hidden="1" customHeight="1" x14ac:dyDescent="0.2">
      <c r="D890" s="63"/>
      <c r="E890" s="63"/>
      <c r="H890" s="45"/>
    </row>
    <row r="891" spans="4:8" ht="15.75" hidden="1" customHeight="1" x14ac:dyDescent="0.2">
      <c r="D891" s="63"/>
      <c r="E891" s="63"/>
      <c r="H891" s="45"/>
    </row>
    <row r="892" spans="4:8" ht="15.75" hidden="1" customHeight="1" x14ac:dyDescent="0.2">
      <c r="D892" s="63"/>
      <c r="E892" s="63"/>
      <c r="H892" s="45"/>
    </row>
    <row r="893" spans="4:8" ht="15.75" hidden="1" customHeight="1" x14ac:dyDescent="0.2">
      <c r="D893" s="63"/>
      <c r="E893" s="63"/>
      <c r="H893" s="45"/>
    </row>
    <row r="894" spans="4:8" ht="15.75" hidden="1" customHeight="1" x14ac:dyDescent="0.2">
      <c r="D894" s="63"/>
      <c r="E894" s="63"/>
      <c r="H894" s="45"/>
    </row>
    <row r="895" spans="4:8" ht="15.75" hidden="1" customHeight="1" x14ac:dyDescent="0.2">
      <c r="D895" s="63"/>
      <c r="E895" s="63"/>
      <c r="H895" s="45"/>
    </row>
    <row r="896" spans="4:8" ht="15.75" hidden="1" customHeight="1" x14ac:dyDescent="0.2">
      <c r="D896" s="63"/>
      <c r="E896" s="63"/>
      <c r="H896" s="45"/>
    </row>
    <row r="897" spans="4:8" ht="15.75" hidden="1" customHeight="1" x14ac:dyDescent="0.2">
      <c r="D897" s="63"/>
      <c r="E897" s="63"/>
      <c r="H897" s="45"/>
    </row>
    <row r="898" spans="4:8" ht="15.75" hidden="1" customHeight="1" x14ac:dyDescent="0.2">
      <c r="D898" s="63"/>
      <c r="E898" s="63"/>
      <c r="H898" s="45"/>
    </row>
    <row r="899" spans="4:8" ht="15.75" hidden="1" customHeight="1" x14ac:dyDescent="0.2">
      <c r="D899" s="63"/>
      <c r="E899" s="63"/>
      <c r="H899" s="45"/>
    </row>
    <row r="900" spans="4:8" ht="15.75" hidden="1" customHeight="1" x14ac:dyDescent="0.2">
      <c r="D900" s="63"/>
      <c r="E900" s="63"/>
      <c r="H900" s="45"/>
    </row>
    <row r="901" spans="4:8" ht="15.75" hidden="1" customHeight="1" x14ac:dyDescent="0.2">
      <c r="D901" s="63"/>
      <c r="E901" s="63"/>
      <c r="H901" s="45"/>
    </row>
    <row r="902" spans="4:8" ht="15.75" hidden="1" customHeight="1" x14ac:dyDescent="0.2">
      <c r="D902" s="63"/>
      <c r="E902" s="63"/>
      <c r="H902" s="45"/>
    </row>
    <row r="903" spans="4:8" ht="15.75" hidden="1" customHeight="1" x14ac:dyDescent="0.2">
      <c r="D903" s="63"/>
      <c r="E903" s="63"/>
      <c r="H903" s="45"/>
    </row>
    <row r="904" spans="4:8" ht="15.75" hidden="1" customHeight="1" x14ac:dyDescent="0.2">
      <c r="D904" s="63"/>
      <c r="E904" s="63"/>
      <c r="H904" s="45"/>
    </row>
    <row r="905" spans="4:8" ht="15.75" hidden="1" customHeight="1" x14ac:dyDescent="0.2">
      <c r="D905" s="63"/>
      <c r="E905" s="63"/>
      <c r="H905" s="45"/>
    </row>
    <row r="906" spans="4:8" ht="15.75" hidden="1" customHeight="1" x14ac:dyDescent="0.2">
      <c r="D906" s="63"/>
      <c r="E906" s="63"/>
      <c r="H906" s="45"/>
    </row>
    <row r="907" spans="4:8" ht="15.75" hidden="1" customHeight="1" x14ac:dyDescent="0.2">
      <c r="D907" s="63"/>
      <c r="E907" s="63"/>
      <c r="H907" s="45"/>
    </row>
    <row r="908" spans="4:8" ht="15.75" hidden="1" customHeight="1" x14ac:dyDescent="0.2">
      <c r="D908" s="63"/>
      <c r="E908" s="63"/>
      <c r="H908" s="45"/>
    </row>
    <row r="909" spans="4:8" ht="15.75" hidden="1" customHeight="1" x14ac:dyDescent="0.2">
      <c r="D909" s="63"/>
      <c r="E909" s="63"/>
      <c r="H909" s="45"/>
    </row>
    <row r="910" spans="4:8" ht="15.75" hidden="1" customHeight="1" x14ac:dyDescent="0.2">
      <c r="D910" s="63"/>
      <c r="E910" s="63"/>
      <c r="H910" s="45"/>
    </row>
    <row r="911" spans="4:8" ht="15.75" hidden="1" customHeight="1" x14ac:dyDescent="0.2">
      <c r="D911" s="63"/>
      <c r="E911" s="63"/>
      <c r="H911" s="45"/>
    </row>
    <row r="912" spans="4:8" ht="15.75" hidden="1" customHeight="1" x14ac:dyDescent="0.2">
      <c r="D912" s="63"/>
      <c r="E912" s="63"/>
      <c r="H912" s="45"/>
    </row>
    <row r="913" spans="4:8" ht="15.75" hidden="1" customHeight="1" x14ac:dyDescent="0.2">
      <c r="D913" s="63"/>
      <c r="E913" s="63"/>
      <c r="H913" s="45"/>
    </row>
    <row r="914" spans="4:8" ht="15.75" hidden="1" customHeight="1" x14ac:dyDescent="0.2">
      <c r="D914" s="63"/>
      <c r="E914" s="63"/>
      <c r="H914" s="45"/>
    </row>
    <row r="915" spans="4:8" ht="15.75" hidden="1" customHeight="1" x14ac:dyDescent="0.2">
      <c r="D915" s="63"/>
      <c r="E915" s="63"/>
      <c r="H915" s="45"/>
    </row>
    <row r="916" spans="4:8" ht="15.75" hidden="1" customHeight="1" x14ac:dyDescent="0.2">
      <c r="D916" s="63"/>
      <c r="E916" s="63"/>
      <c r="H916" s="45"/>
    </row>
    <row r="917" spans="4:8" ht="15.75" hidden="1" customHeight="1" x14ac:dyDescent="0.2">
      <c r="D917" s="63"/>
      <c r="E917" s="63"/>
      <c r="H917" s="45"/>
    </row>
    <row r="918" spans="4:8" ht="15.75" hidden="1" customHeight="1" x14ac:dyDescent="0.2">
      <c r="D918" s="63"/>
      <c r="E918" s="63"/>
      <c r="H918" s="45"/>
    </row>
    <row r="919" spans="4:8" ht="15.75" hidden="1" customHeight="1" x14ac:dyDescent="0.2">
      <c r="D919" s="63"/>
      <c r="E919" s="63"/>
      <c r="H919" s="45"/>
    </row>
    <row r="920" spans="4:8" ht="15.75" hidden="1" customHeight="1" x14ac:dyDescent="0.2">
      <c r="D920" s="63"/>
      <c r="E920" s="63"/>
      <c r="H920" s="45"/>
    </row>
    <row r="921" spans="4:8" ht="15.75" hidden="1" customHeight="1" x14ac:dyDescent="0.2">
      <c r="D921" s="63"/>
      <c r="E921" s="63"/>
      <c r="H921" s="45"/>
    </row>
    <row r="922" spans="4:8" ht="15.75" hidden="1" customHeight="1" x14ac:dyDescent="0.2">
      <c r="D922" s="63"/>
      <c r="E922" s="63"/>
      <c r="H922" s="45"/>
    </row>
    <row r="923" spans="4:8" ht="15.75" hidden="1" customHeight="1" x14ac:dyDescent="0.2">
      <c r="D923" s="63"/>
      <c r="E923" s="63"/>
      <c r="H923" s="45"/>
    </row>
    <row r="924" spans="4:8" ht="15.75" hidden="1" customHeight="1" x14ac:dyDescent="0.2">
      <c r="D924" s="63"/>
      <c r="E924" s="63"/>
      <c r="H924" s="45"/>
    </row>
    <row r="925" spans="4:8" ht="15.75" hidden="1" customHeight="1" x14ac:dyDescent="0.2">
      <c r="D925" s="63"/>
      <c r="E925" s="63"/>
      <c r="H925" s="45"/>
    </row>
    <row r="926" spans="4:8" ht="15.75" hidden="1" customHeight="1" x14ac:dyDescent="0.2">
      <c r="D926" s="63"/>
      <c r="E926" s="63"/>
      <c r="H926" s="45"/>
    </row>
    <row r="927" spans="4:8" ht="15.75" hidden="1" customHeight="1" x14ac:dyDescent="0.2">
      <c r="D927" s="63"/>
      <c r="E927" s="63"/>
      <c r="H927" s="45"/>
    </row>
    <row r="928" spans="4:8" ht="15.75" hidden="1" customHeight="1" x14ac:dyDescent="0.2">
      <c r="D928" s="63"/>
      <c r="E928" s="63"/>
      <c r="H928" s="45"/>
    </row>
    <row r="929" spans="4:8" ht="15.75" hidden="1" customHeight="1" x14ac:dyDescent="0.2">
      <c r="D929" s="63"/>
      <c r="E929" s="63"/>
      <c r="H929" s="45"/>
    </row>
    <row r="930" spans="4:8" ht="15.75" hidden="1" customHeight="1" x14ac:dyDescent="0.2">
      <c r="D930" s="63"/>
      <c r="E930" s="63"/>
      <c r="H930" s="45"/>
    </row>
    <row r="931" spans="4:8" ht="15.75" hidden="1" customHeight="1" x14ac:dyDescent="0.2">
      <c r="D931" s="63"/>
      <c r="E931" s="63"/>
      <c r="H931" s="45"/>
    </row>
    <row r="932" spans="4:8" ht="15.75" hidden="1" customHeight="1" x14ac:dyDescent="0.2">
      <c r="D932" s="63"/>
      <c r="E932" s="63"/>
      <c r="H932" s="45"/>
    </row>
    <row r="933" spans="4:8" ht="15.75" hidden="1" customHeight="1" x14ac:dyDescent="0.2">
      <c r="D933" s="63"/>
      <c r="E933" s="63"/>
      <c r="H933" s="45"/>
    </row>
    <row r="934" spans="4:8" ht="15.75" hidden="1" customHeight="1" x14ac:dyDescent="0.2">
      <c r="D934" s="63"/>
      <c r="E934" s="63"/>
      <c r="H934" s="45"/>
    </row>
    <row r="935" spans="4:8" ht="15.75" hidden="1" customHeight="1" x14ac:dyDescent="0.2">
      <c r="D935" s="63"/>
      <c r="E935" s="63"/>
      <c r="H935" s="45"/>
    </row>
    <row r="936" spans="4:8" ht="15.75" hidden="1" customHeight="1" x14ac:dyDescent="0.2">
      <c r="D936" s="63"/>
      <c r="E936" s="63"/>
      <c r="H936" s="45"/>
    </row>
    <row r="937" spans="4:8" ht="15.75" hidden="1" customHeight="1" x14ac:dyDescent="0.2">
      <c r="D937" s="63"/>
      <c r="E937" s="63"/>
      <c r="H937" s="45"/>
    </row>
    <row r="938" spans="4:8" ht="15.75" hidden="1" customHeight="1" x14ac:dyDescent="0.2">
      <c r="D938" s="63"/>
      <c r="E938" s="63"/>
      <c r="H938" s="45"/>
    </row>
    <row r="939" spans="4:8" ht="15.75" hidden="1" customHeight="1" x14ac:dyDescent="0.2">
      <c r="D939" s="63"/>
      <c r="E939" s="63"/>
      <c r="H939" s="45"/>
    </row>
    <row r="940" spans="4:8" ht="15.75" hidden="1" customHeight="1" x14ac:dyDescent="0.2">
      <c r="D940" s="63"/>
      <c r="E940" s="63"/>
      <c r="H940" s="45"/>
    </row>
    <row r="941" spans="4:8" ht="15.75" hidden="1" customHeight="1" x14ac:dyDescent="0.2">
      <c r="D941" s="63"/>
      <c r="E941" s="63"/>
      <c r="H941" s="45"/>
    </row>
    <row r="942" spans="4:8" ht="15.75" hidden="1" customHeight="1" x14ac:dyDescent="0.2">
      <c r="D942" s="63"/>
      <c r="E942" s="63"/>
      <c r="H942" s="45"/>
    </row>
    <row r="943" spans="4:8" ht="15.75" hidden="1" customHeight="1" x14ac:dyDescent="0.2">
      <c r="D943" s="63"/>
      <c r="E943" s="63"/>
      <c r="H943" s="45"/>
    </row>
    <row r="944" spans="4:8" ht="15.75" hidden="1" customHeight="1" x14ac:dyDescent="0.2">
      <c r="D944" s="63"/>
      <c r="E944" s="63"/>
      <c r="H944" s="45"/>
    </row>
    <row r="945" spans="4:8" ht="15.75" hidden="1" customHeight="1" x14ac:dyDescent="0.2">
      <c r="D945" s="63"/>
      <c r="E945" s="63"/>
      <c r="H945" s="45"/>
    </row>
    <row r="946" spans="4:8" ht="15.75" hidden="1" customHeight="1" x14ac:dyDescent="0.2">
      <c r="D946" s="63"/>
      <c r="E946" s="63"/>
      <c r="H946" s="45"/>
    </row>
    <row r="947" spans="4:8" ht="15.75" hidden="1" customHeight="1" x14ac:dyDescent="0.2">
      <c r="D947" s="63"/>
      <c r="E947" s="63"/>
      <c r="H947" s="45"/>
    </row>
    <row r="948" spans="4:8" ht="15.75" hidden="1" customHeight="1" x14ac:dyDescent="0.2">
      <c r="D948" s="63"/>
      <c r="E948" s="63"/>
      <c r="H948" s="45"/>
    </row>
    <row r="949" spans="4:8" ht="15.75" hidden="1" customHeight="1" x14ac:dyDescent="0.2">
      <c r="D949" s="63"/>
      <c r="E949" s="63"/>
      <c r="H949" s="45"/>
    </row>
    <row r="950" spans="4:8" ht="15.75" hidden="1" customHeight="1" x14ac:dyDescent="0.2">
      <c r="D950" s="63"/>
      <c r="E950" s="63"/>
      <c r="H950" s="45"/>
    </row>
    <row r="951" spans="4:8" ht="15.75" hidden="1" customHeight="1" x14ac:dyDescent="0.2">
      <c r="D951" s="63"/>
      <c r="E951" s="63"/>
      <c r="H951" s="45"/>
    </row>
    <row r="952" spans="4:8" ht="15.75" hidden="1" customHeight="1" x14ac:dyDescent="0.2">
      <c r="D952" s="63"/>
      <c r="E952" s="63"/>
      <c r="H952" s="45"/>
    </row>
    <row r="953" spans="4:8" ht="15.75" hidden="1" customHeight="1" x14ac:dyDescent="0.2">
      <c r="D953" s="63"/>
      <c r="E953" s="63"/>
      <c r="H953" s="45"/>
    </row>
    <row r="954" spans="4:8" ht="15.75" hidden="1" customHeight="1" x14ac:dyDescent="0.2">
      <c r="D954" s="63"/>
      <c r="E954" s="63"/>
      <c r="H954" s="45"/>
    </row>
    <row r="955" spans="4:8" ht="15.75" hidden="1" customHeight="1" x14ac:dyDescent="0.2">
      <c r="D955" s="63"/>
      <c r="E955" s="63"/>
      <c r="H955" s="45"/>
    </row>
    <row r="956" spans="4:8" ht="15.75" hidden="1" customHeight="1" x14ac:dyDescent="0.2">
      <c r="D956" s="63"/>
      <c r="E956" s="63"/>
      <c r="H956" s="45"/>
    </row>
    <row r="957" spans="4:8" ht="15.75" hidden="1" customHeight="1" x14ac:dyDescent="0.2">
      <c r="D957" s="63"/>
      <c r="E957" s="63"/>
      <c r="H957" s="45"/>
    </row>
    <row r="958" spans="4:8" ht="15.75" hidden="1" customHeight="1" x14ac:dyDescent="0.2">
      <c r="D958" s="63"/>
      <c r="E958" s="63"/>
      <c r="H958" s="45"/>
    </row>
    <row r="959" spans="4:8" ht="15.75" hidden="1" customHeight="1" x14ac:dyDescent="0.2">
      <c r="D959" s="63"/>
      <c r="E959" s="63"/>
      <c r="H959" s="45"/>
    </row>
    <row r="960" spans="4:8" ht="15.75" hidden="1" customHeight="1" x14ac:dyDescent="0.2">
      <c r="D960" s="63"/>
      <c r="E960" s="63"/>
      <c r="H960" s="45"/>
    </row>
    <row r="961" spans="4:8" ht="15.75" hidden="1" customHeight="1" x14ac:dyDescent="0.2">
      <c r="D961" s="63"/>
      <c r="E961" s="63"/>
      <c r="H961" s="45"/>
    </row>
    <row r="962" spans="4:8" ht="15.75" hidden="1" customHeight="1" x14ac:dyDescent="0.2">
      <c r="D962" s="63"/>
      <c r="E962" s="63"/>
      <c r="H962" s="45"/>
    </row>
    <row r="963" spans="4:8" ht="15.75" hidden="1" customHeight="1" x14ac:dyDescent="0.2">
      <c r="D963" s="63"/>
      <c r="E963" s="63"/>
      <c r="H963" s="45"/>
    </row>
    <row r="964" spans="4:8" ht="15.75" hidden="1" customHeight="1" x14ac:dyDescent="0.2">
      <c r="D964" s="63"/>
      <c r="E964" s="63"/>
      <c r="H964" s="45"/>
    </row>
    <row r="965" spans="4:8" ht="15.75" hidden="1" customHeight="1" x14ac:dyDescent="0.2">
      <c r="D965" s="63"/>
      <c r="E965" s="63"/>
      <c r="H965" s="45"/>
    </row>
    <row r="966" spans="4:8" ht="15.75" hidden="1" customHeight="1" x14ac:dyDescent="0.2">
      <c r="D966" s="63"/>
      <c r="E966" s="63"/>
      <c r="H966" s="45"/>
    </row>
    <row r="967" spans="4:8" ht="15.75" hidden="1" customHeight="1" x14ac:dyDescent="0.2">
      <c r="D967" s="63"/>
      <c r="E967" s="63"/>
      <c r="H967" s="45"/>
    </row>
    <row r="968" spans="4:8" ht="15.75" hidden="1" customHeight="1" x14ac:dyDescent="0.2">
      <c r="D968" s="63"/>
      <c r="E968" s="63"/>
      <c r="H968" s="45"/>
    </row>
    <row r="969" spans="4:8" ht="15.75" hidden="1" customHeight="1" x14ac:dyDescent="0.2">
      <c r="D969" s="63"/>
      <c r="E969" s="63"/>
      <c r="H969" s="45"/>
    </row>
    <row r="970" spans="4:8" ht="15.75" hidden="1" customHeight="1" x14ac:dyDescent="0.2">
      <c r="D970" s="63"/>
      <c r="E970" s="63"/>
      <c r="H970" s="45"/>
    </row>
    <row r="971" spans="4:8" ht="15.75" hidden="1" customHeight="1" x14ac:dyDescent="0.2">
      <c r="D971" s="63"/>
      <c r="E971" s="63"/>
      <c r="H971" s="45"/>
    </row>
    <row r="972" spans="4:8" ht="15.75" hidden="1" customHeight="1" x14ac:dyDescent="0.2">
      <c r="D972" s="63"/>
      <c r="E972" s="63"/>
      <c r="H972" s="45"/>
    </row>
    <row r="973" spans="4:8" ht="15.75" hidden="1" customHeight="1" x14ac:dyDescent="0.2">
      <c r="D973" s="63"/>
      <c r="E973" s="63"/>
      <c r="H973" s="45"/>
    </row>
    <row r="974" spans="4:8" ht="15.75" hidden="1" customHeight="1" x14ac:dyDescent="0.2">
      <c r="D974" s="63"/>
      <c r="E974" s="63"/>
      <c r="H974" s="45"/>
    </row>
    <row r="975" spans="4:8" ht="15.75" hidden="1" customHeight="1" x14ac:dyDescent="0.2">
      <c r="D975" s="63"/>
      <c r="E975" s="63"/>
      <c r="H975" s="45"/>
    </row>
    <row r="976" spans="4:8" ht="15.75" hidden="1" customHeight="1" x14ac:dyDescent="0.2">
      <c r="D976" s="63"/>
      <c r="E976" s="63"/>
      <c r="H976" s="45"/>
    </row>
    <row r="977" spans="4:8" ht="15.75" hidden="1" customHeight="1" x14ac:dyDescent="0.2">
      <c r="D977" s="63"/>
      <c r="E977" s="63"/>
      <c r="H977" s="45"/>
    </row>
    <row r="978" spans="4:8" ht="15.75" hidden="1" customHeight="1" x14ac:dyDescent="0.2">
      <c r="D978" s="63"/>
      <c r="E978" s="63"/>
      <c r="H978" s="45"/>
    </row>
    <row r="979" spans="4:8" ht="15.75" hidden="1" customHeight="1" x14ac:dyDescent="0.2">
      <c r="D979" s="63"/>
      <c r="E979" s="63"/>
      <c r="H979" s="45"/>
    </row>
    <row r="980" spans="4:8" ht="15.75" hidden="1" customHeight="1" x14ac:dyDescent="0.2">
      <c r="D980" s="63"/>
      <c r="E980" s="63"/>
      <c r="H980" s="45"/>
    </row>
    <row r="981" spans="4:8" ht="15.75" hidden="1" customHeight="1" x14ac:dyDescent="0.2">
      <c r="D981" s="63"/>
      <c r="E981" s="63"/>
      <c r="H981" s="45"/>
    </row>
    <row r="982" spans="4:8" ht="15.75" hidden="1" customHeight="1" x14ac:dyDescent="0.2">
      <c r="D982" s="63"/>
      <c r="E982" s="63"/>
      <c r="H982" s="45"/>
    </row>
    <row r="983" spans="4:8" ht="15.75" hidden="1" customHeight="1" x14ac:dyDescent="0.2">
      <c r="D983" s="63"/>
      <c r="E983" s="63"/>
      <c r="H983" s="45"/>
    </row>
    <row r="984" spans="4:8" ht="15.75" hidden="1" customHeight="1" x14ac:dyDescent="0.2">
      <c r="D984" s="63"/>
      <c r="E984" s="63"/>
      <c r="H984" s="45"/>
    </row>
    <row r="985" spans="4:8" ht="15.75" hidden="1" customHeight="1" x14ac:dyDescent="0.2">
      <c r="D985" s="63"/>
      <c r="E985" s="63"/>
      <c r="H985" s="45"/>
    </row>
    <row r="986" spans="4:8" ht="15.75" hidden="1" customHeight="1" x14ac:dyDescent="0.2">
      <c r="D986" s="63"/>
      <c r="E986" s="63"/>
      <c r="H986" s="45"/>
    </row>
    <row r="987" spans="4:8" ht="15.75" hidden="1" customHeight="1" x14ac:dyDescent="0.2">
      <c r="D987" s="63"/>
      <c r="E987" s="63"/>
      <c r="H987" s="45"/>
    </row>
    <row r="988" spans="4:8" ht="15.75" hidden="1" customHeight="1" x14ac:dyDescent="0.2">
      <c r="D988" s="63"/>
      <c r="E988" s="63"/>
      <c r="H988" s="45"/>
    </row>
    <row r="989" spans="4:8" ht="15.75" hidden="1" customHeight="1" x14ac:dyDescent="0.2">
      <c r="D989" s="63"/>
      <c r="E989" s="63"/>
      <c r="H989" s="45"/>
    </row>
    <row r="990" spans="4:8" ht="15.75" hidden="1" customHeight="1" x14ac:dyDescent="0.2">
      <c r="D990" s="63"/>
      <c r="E990" s="63"/>
      <c r="H990" s="45"/>
    </row>
    <row r="991" spans="4:8" ht="15.75" hidden="1" customHeight="1" x14ac:dyDescent="0.2">
      <c r="D991" s="63"/>
      <c r="E991" s="63"/>
      <c r="H991" s="45"/>
    </row>
    <row r="992" spans="4:8" ht="15.75" hidden="1" customHeight="1" x14ac:dyDescent="0.2">
      <c r="D992" s="63"/>
      <c r="E992" s="63"/>
      <c r="H992" s="45"/>
    </row>
    <row r="993" spans="4:8" ht="15.75" hidden="1" customHeight="1" x14ac:dyDescent="0.2">
      <c r="D993" s="63"/>
      <c r="E993" s="63"/>
      <c r="H993" s="45"/>
    </row>
    <row r="994" spans="4:8" ht="15.75" hidden="1" customHeight="1" x14ac:dyDescent="0.2">
      <c r="D994" s="63"/>
      <c r="E994" s="63"/>
      <c r="H994" s="45"/>
    </row>
    <row r="995" spans="4:8" ht="15.75" hidden="1" customHeight="1" x14ac:dyDescent="0.2">
      <c r="D995" s="63"/>
      <c r="E995" s="63"/>
      <c r="H995" s="45"/>
    </row>
    <row r="996" spans="4:8" ht="15.75" hidden="1" customHeight="1" x14ac:dyDescent="0.2">
      <c r="D996" s="63"/>
      <c r="E996" s="63"/>
      <c r="H996" s="45"/>
    </row>
    <row r="997" spans="4:8" ht="15.75" hidden="1" customHeight="1" x14ac:dyDescent="0.2">
      <c r="D997" s="63"/>
      <c r="E997" s="63"/>
      <c r="H997" s="45"/>
    </row>
    <row r="998" spans="4:8" ht="15.75" hidden="1" customHeight="1" x14ac:dyDescent="0.2">
      <c r="D998" s="63"/>
      <c r="E998" s="63"/>
      <c r="H998" s="45"/>
    </row>
  </sheetData>
  <mergeCells count="6">
    <mergeCell ref="C2:E2"/>
    <mergeCell ref="H2:I2"/>
    <mergeCell ref="B9:B10"/>
    <mergeCell ref="C9:C10"/>
    <mergeCell ref="F9:G9"/>
    <mergeCell ref="H9:H10"/>
  </mergeCells>
  <pageMargins left="0.7" right="0.7" top="0.75" bottom="0.75" header="0" footer="0"/>
  <pageSetup paperSize="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1000 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Navas, José</dc:creator>
  <cp:lastModifiedBy>Jean-Baptiste Catté</cp:lastModifiedBy>
  <dcterms:created xsi:type="dcterms:W3CDTF">2023-11-28T11:19:53Z</dcterms:created>
  <dcterms:modified xsi:type="dcterms:W3CDTF">2025-07-09T10:48:04Z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4b7cbc-c708-4bae-92f9-e7d5cd5d68c6_Enabled">
    <vt:lpwstr>true</vt:lpwstr>
  </property>
  <property fmtid="{D5CDD505-2E9C-101B-9397-08002B2CF9AE}" pid="3" name="MSIP_Label_054b7cbc-c708-4bae-92f9-e7d5cd5d68c6_SetDate">
    <vt:lpwstr>2025-06-26T21:32:59Z</vt:lpwstr>
  </property>
  <property fmtid="{D5CDD505-2E9C-101B-9397-08002B2CF9AE}" pid="4" name="MSIP_Label_054b7cbc-c708-4bae-92f9-e7d5cd5d68c6_Method">
    <vt:lpwstr>Standard</vt:lpwstr>
  </property>
  <property fmtid="{D5CDD505-2E9C-101B-9397-08002B2CF9AE}" pid="5" name="MSIP_Label_054b7cbc-c708-4bae-92f9-e7d5cd5d68c6_Name">
    <vt:lpwstr>Internal</vt:lpwstr>
  </property>
  <property fmtid="{D5CDD505-2E9C-101B-9397-08002B2CF9AE}" pid="6" name="MSIP_Label_054b7cbc-c708-4bae-92f9-e7d5cd5d68c6_SiteId">
    <vt:lpwstr>2a35d8fd-574d-48e3-927c-8c398e225a01</vt:lpwstr>
  </property>
  <property fmtid="{D5CDD505-2E9C-101B-9397-08002B2CF9AE}" pid="7" name="MSIP_Label_054b7cbc-c708-4bae-92f9-e7d5cd5d68c6_ActionId">
    <vt:lpwstr>b3c834da-eba9-481d-89ef-883cabad5e08</vt:lpwstr>
  </property>
  <property fmtid="{D5CDD505-2E9C-101B-9397-08002B2CF9AE}" pid="8" name="MSIP_Label_054b7cbc-c708-4bae-92f9-e7d5cd5d68c6_ContentBits">
    <vt:lpwstr>0</vt:lpwstr>
  </property>
  <property fmtid="{D5CDD505-2E9C-101B-9397-08002B2CF9AE}" pid="9" name="MSIP_Label_054b7cbc-c708-4bae-92f9-e7d5cd5d68c6_Tag">
    <vt:lpwstr>50, 3, 0, 1</vt:lpwstr>
  </property>
</Properties>
</file>